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30" activeTab="0"/>
  </bookViews>
  <sheets>
    <sheet name="説明" sheetId="1" r:id="rId1"/>
    <sheet name="申込書" sheetId="2" state="hidden" r:id="rId2"/>
  </sheets>
  <definedNames>
    <definedName name="_xlnm.Print_Area" localSheetId="1">'申込書'!$A$2:$L$135</definedName>
    <definedName name="_xlnm.Print_Area" localSheetId="0">'説明'!$A$1:$I$74</definedName>
    <definedName name="_xlnm.Print_Titles" localSheetId="1">'申込書'!$2:$8</definedName>
  </definedNames>
  <calcPr fullCalcOnLoad="1"/>
</workbook>
</file>

<file path=xl/comments2.xml><?xml version="1.0" encoding="utf-8"?>
<comments xmlns="http://schemas.openxmlformats.org/spreadsheetml/2006/main">
  <authors>
    <author>長崎県</author>
  </authors>
  <commentList>
    <comment ref="K6" authorId="0">
      <text>
        <r>
          <rPr>
            <b/>
            <sz val="9"/>
            <rFont val="ＭＳ Ｐゴシック"/>
            <family val="3"/>
          </rPr>
          <t>男子4×100mR
記入例　7/11</t>
        </r>
      </text>
    </comment>
    <comment ref="L6" authorId="0">
      <text>
        <r>
          <rPr>
            <b/>
            <sz val="9"/>
            <rFont val="ＭＳ Ｐゴシック"/>
            <family val="3"/>
          </rPr>
          <t>男子4×400mR</t>
        </r>
        <r>
          <rPr>
            <sz val="9"/>
            <rFont val="ＭＳ Ｐゴシック"/>
            <family val="3"/>
          </rPr>
          <t xml:space="preserve">
</t>
        </r>
      </text>
    </comment>
    <comment ref="K7" authorId="0">
      <text>
        <r>
          <rPr>
            <b/>
            <sz val="9"/>
            <rFont val="ＭＳ Ｐゴシック"/>
            <family val="3"/>
          </rPr>
          <t>女子4×100mR
記入例　８／１７</t>
        </r>
      </text>
    </comment>
    <comment ref="L7" authorId="0">
      <text>
        <r>
          <rPr>
            <b/>
            <sz val="9"/>
            <rFont val="ＭＳ Ｐゴシック"/>
            <family val="3"/>
          </rPr>
          <t>女子4×400mR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<sst xmlns="http://schemas.openxmlformats.org/spreadsheetml/2006/main" count="182" uniqueCount="170">
  <si>
    <t>9月3日</t>
  </si>
  <si>
    <t>棒高跳</t>
  </si>
  <si>
    <t>ﾊﾝﾏｰ投</t>
  </si>
  <si>
    <t>申込ファイルについて、不明な点がありましたら、下記までご連絡ください。</t>
  </si>
  <si>
    <t>携帯　０９０－４４８６－４５０２</t>
  </si>
  <si>
    <t>島原工業高校　近藤　敦</t>
  </si>
  <si>
    <t>※性別をコピー＆貼り付けをすると、マクロが正常に動きません。</t>
  </si>
  <si>
    <t>　お手数ですが、一人一人性別を入力をしてください</t>
  </si>
  <si>
    <r>
      <t>※リレー種目の記録</t>
    </r>
    <r>
      <rPr>
        <b/>
        <sz val="28"/>
        <color indexed="8"/>
        <rFont val="ＭＳ ゴシック"/>
        <family val="3"/>
      </rPr>
      <t>については、その記録を出した</t>
    </r>
  </si>
  <si>
    <r>
      <t>　年月日</t>
    </r>
    <r>
      <rPr>
        <b/>
        <sz val="28"/>
        <color indexed="8"/>
        <rFont val="ＭＳ ゴシック"/>
        <family val="3"/>
      </rPr>
      <t>を所定の欄に記入してください。</t>
    </r>
  </si>
  <si>
    <t>4×100mR</t>
  </si>
  <si>
    <t>4×400mR</t>
  </si>
  <si>
    <t>申込合計金額</t>
  </si>
  <si>
    <t>8月20日</t>
  </si>
  <si>
    <t>8月21日</t>
  </si>
  <si>
    <t>8月22日</t>
  </si>
  <si>
    <t>8月23日</t>
  </si>
  <si>
    <t>8月24日</t>
  </si>
  <si>
    <t>8月25日</t>
  </si>
  <si>
    <t>8月26日</t>
  </si>
  <si>
    <t>8月27日</t>
  </si>
  <si>
    <t>8月28日</t>
  </si>
  <si>
    <t>8月29日</t>
  </si>
  <si>
    <t>8月30日</t>
  </si>
  <si>
    <t>8月31日</t>
  </si>
  <si>
    <t>100m</t>
  </si>
  <si>
    <t>200m</t>
  </si>
  <si>
    <t>400m</t>
  </si>
  <si>
    <t>800m</t>
  </si>
  <si>
    <t>1500m</t>
  </si>
  <si>
    <t>5000m</t>
  </si>
  <si>
    <t>5000mW</t>
  </si>
  <si>
    <t>110mH</t>
  </si>
  <si>
    <t>400mH</t>
  </si>
  <si>
    <t>3000mSC</t>
  </si>
  <si>
    <t>棒高跳</t>
  </si>
  <si>
    <t>三段跳</t>
  </si>
  <si>
    <t>八種競技</t>
  </si>
  <si>
    <t>100m</t>
  </si>
  <si>
    <t>200m</t>
  </si>
  <si>
    <t>400m</t>
  </si>
  <si>
    <t>800m</t>
  </si>
  <si>
    <t>1500m</t>
  </si>
  <si>
    <t>3000m</t>
  </si>
  <si>
    <t>5000mW</t>
  </si>
  <si>
    <t>100mH</t>
  </si>
  <si>
    <t>400mH</t>
  </si>
  <si>
    <t>円盤投</t>
  </si>
  <si>
    <t>七種競技</t>
  </si>
  <si>
    <t>9月1日</t>
  </si>
  <si>
    <t>9月2日</t>
  </si>
  <si>
    <t>ﾘﾚｰ記録年月日</t>
  </si>
  <si>
    <t>ﾊﾝﾏｰ投</t>
  </si>
  <si>
    <t>8月16日</t>
  </si>
  <si>
    <t>8月17日</t>
  </si>
  <si>
    <t>8月18日</t>
  </si>
  <si>
    <t>8月19日</t>
  </si>
  <si>
    <t>砲丸投</t>
  </si>
  <si>
    <t>住　所</t>
  </si>
  <si>
    <t>申込料</t>
  </si>
  <si>
    <t>個人</t>
  </si>
  <si>
    <t>リレー</t>
  </si>
  <si>
    <t>○</t>
  </si>
  <si>
    <t>競 技 者 名</t>
  </si>
  <si>
    <t>入力のしかた</t>
  </si>
  <si>
    <t>※入力前に必ず読んでください。</t>
  </si>
  <si>
    <t>このシートを印刷して，確認しながら入力してください。</t>
  </si>
  <si>
    <t>※申込書のシートを表示するボタンは，説明の下にあります。</t>
  </si>
  <si>
    <t>・背景が白いセルだけ入力できます。（色つきの部分は入力できません。）</t>
  </si>
  <si>
    <t>・ナンバー欄に登録番号を入力すると，競技者名，学年が自動的に入ります。</t>
  </si>
  <si>
    <t>・氏名が異なる場合は，登録データをご確認ください。</t>
  </si>
  <si>
    <t>・申込種目欄（セル）右側の▼をクリックして種目リストを表示させ，種目を選択して</t>
  </si>
  <si>
    <t>・ここで入力された記録は，番組編成の参考とします。</t>
  </si>
  <si>
    <t>・次のような入力規則でお願いします。（数字，小数点以外は入力できません。）</t>
  </si>
  <si>
    <t>　長距離：2分34秒56　→　234.56（表示は 2:34.56 になります。）</t>
  </si>
  <si>
    <t>・公認記録がない場合，記録欄は空欄で構いません。練習時の記録を入れたい場合は，</t>
  </si>
  <si>
    <t>　次のように換算して入力してください。（公認記録優先のため）</t>
  </si>
  <si>
    <t>　フィールド：10cm以下切り捨て・・・4ｍ39　→　4ｍ30</t>
  </si>
  <si>
    <r>
      <t>・申込書シート上部の［</t>
    </r>
    <r>
      <rPr>
        <b/>
        <sz val="11"/>
        <color indexed="10"/>
        <rFont val="ＭＳ ゴシック"/>
        <family val="3"/>
      </rPr>
      <t>送信用データ作成</t>
    </r>
    <r>
      <rPr>
        <b/>
        <sz val="11"/>
        <rFont val="ＭＳ ゴシック"/>
        <family val="3"/>
      </rPr>
      <t>］ボタンを左クリックします。</t>
    </r>
  </si>
  <si>
    <t>・入力用ファイルと同じフォルダに，送信用ファイルが作成されます。</t>
  </si>
  <si>
    <t>（画面にもファイル名が表示されますので，必ずご確認ください。）</t>
  </si>
  <si>
    <t>・送信用ファイルをメールに添付して，下のアドレスへ送信します。</t>
  </si>
  <si>
    <t>※送信用ファイルのファイル名を変更しないでください。</t>
  </si>
  <si>
    <t>解決方法</t>
  </si>
  <si>
    <t>ＥＸＣＥＬ上部のメニューから，「ツール(T)」－「マクロ(M)」－「セキュリティ(S)」</t>
  </si>
  <si>
    <t>の順にメニューを開き，「セキュリティレベル」を開きます。</t>
  </si>
  <si>
    <t>「セキュリティレベル」の設定を「中」にしてください。</t>
  </si>
  <si>
    <t>ファイルを開くとき，マクロウイルスに関する警告画面が表示されます。</t>
  </si>
  <si>
    <t>このとき「マクロを有効にする」を選択します。</t>
  </si>
  <si>
    <t>・最初の競技者のナンバーカードを入力すると，略称が自動的に入力されます。</t>
  </si>
  <si>
    <t>・原則として，過去１年以内の公認記録を入力してください。</t>
  </si>
  <si>
    <t>・リレーメンバーは，リレー申込欄（K列とL列）で▼をクリックして，○またはＡ～</t>
  </si>
  <si>
    <t>・リレーの記録は，個人種目の記録と同じ要領で入力します。</t>
  </si>
  <si>
    <t>・監督名，住所（学校所在地），電話番号は直接入力してください。</t>
  </si>
  <si>
    <t>・電話番号は，休日も連絡可能な番号（監督の携帯等）にしてください。</t>
  </si>
  <si>
    <t>・日付と代表者名を入力（手書き，ゴム印も可）し，捺印して郵送してください。</t>
  </si>
  <si>
    <r>
      <t>・申込書シートの上部にある［</t>
    </r>
    <r>
      <rPr>
        <b/>
        <sz val="11"/>
        <color indexed="10"/>
        <rFont val="ＭＳ ゴシック"/>
        <family val="3"/>
      </rPr>
      <t>印刷</t>
    </r>
    <r>
      <rPr>
        <sz val="11"/>
        <rFont val="ＭＳ 明朝"/>
        <family val="1"/>
      </rPr>
      <t>］ボタンを左クリックし，印刷してください。</t>
    </r>
  </si>
  <si>
    <t>　短距離：小数以下切り上げ・・・・・13秒1　→　14秒0</t>
  </si>
  <si>
    <t>　長距離：10秒以下切り上げ・・・・5分41秒　→　5分50秒</t>
  </si>
  <si>
    <t>　短距離：   12秒34　→　12.34　※１分を超える場合：1分01秒23　→　61.23</t>
  </si>
  <si>
    <t>　フィールド： 5m43　→　5.43</t>
  </si>
  <si>
    <t>　Ｆを選びます。（１チームだけのときは○，２チーム以上の場合はＡ～Ｆ）</t>
  </si>
  <si>
    <t xml:space="preserve"> 月   日</t>
  </si>
  <si>
    <t>ﾌﾘｶﾞﾅ</t>
  </si>
  <si>
    <t>略称</t>
  </si>
  <si>
    <t>・性別はセル右側の▼をクリックして男女どちらかを選んでください。</t>
  </si>
  <si>
    <t>※性別が空欄のまま他の欄を入力してもデータが有効になりません。</t>
  </si>
  <si>
    <t>男</t>
  </si>
  <si>
    <t>女</t>
  </si>
  <si>
    <t>ﾅﾝﾊﾞｰ</t>
  </si>
  <si>
    <t>※所属，氏名とも「フリガナ」を必ず記入のこと。</t>
  </si>
  <si>
    <t>※リレー種目欄下段の記録は代表者（１名）のみ記入で良い。</t>
  </si>
  <si>
    <r>
      <t>・</t>
    </r>
    <r>
      <rPr>
        <b/>
        <sz val="11"/>
        <color indexed="10"/>
        <rFont val="ＭＳ ゴシック"/>
        <family val="3"/>
      </rPr>
      <t>行・列の削除・挿入，セルのコピー・貼り付けを絶対にしないでください。</t>
    </r>
  </si>
  <si>
    <t>走高跳</t>
  </si>
  <si>
    <t>走幅跳</t>
  </si>
  <si>
    <t>やり投</t>
  </si>
  <si>
    <t>混成競技</t>
  </si>
  <si>
    <t>混成競技数</t>
  </si>
  <si>
    <t>　ください。</t>
  </si>
  <si>
    <t>電話</t>
  </si>
  <si>
    <r>
      <t>・ナンバー無しでは入力できませんので、</t>
    </r>
    <r>
      <rPr>
        <b/>
        <sz val="11"/>
        <color indexed="10"/>
        <rFont val="ＭＳ 明朝"/>
        <family val="1"/>
      </rPr>
      <t>登録をしてから</t>
    </r>
    <r>
      <rPr>
        <sz val="11"/>
        <rFont val="ＭＳ 明朝"/>
        <family val="1"/>
      </rPr>
      <t>申込をしてください。</t>
    </r>
  </si>
  <si>
    <t>高</t>
  </si>
  <si>
    <t>申込チェック用リスト</t>
  </si>
  <si>
    <t>所属長</t>
  </si>
  <si>
    <t>学校名</t>
  </si>
  <si>
    <t>※マクロを有効にして下さい。</t>
  </si>
  <si>
    <t>種目１</t>
  </si>
  <si>
    <t>種目２</t>
  </si>
  <si>
    <t>重要</t>
  </si>
  <si>
    <t>※禁止された操作によりデータに不具合を生じた場合は，</t>
  </si>
  <si>
    <t>　責任を負いかねます。</t>
  </si>
  <si>
    <t>・種目１から順に詰めて入力して下さい。（</t>
  </si>
  <si>
    <t>審判員</t>
  </si>
  <si>
    <t>男○</t>
  </si>
  <si>
    <t>女○</t>
  </si>
  <si>
    <t>監督名</t>
  </si>
  <si>
    <t>No.</t>
  </si>
  <si>
    <t>学年</t>
  </si>
  <si>
    <t>年齢</t>
  </si>
  <si>
    <t>種別</t>
  </si>
  <si>
    <t>最高記録</t>
  </si>
  <si>
    <t>　　　　　　印</t>
  </si>
  <si>
    <t>※インターネットに接続しているコンピュータは，この操作が可能です。</t>
  </si>
  <si>
    <t>※接続方式によっては，送信エラーになる場合があります。その場合は，イ）の方法</t>
  </si>
  <si>
    <t>　で，送信用データをメールに添付して送信してください。</t>
  </si>
  <si>
    <t>・送信可能なパソコンの場合は，「申込データを送信しますか？」というメッセージ</t>
  </si>
  <si>
    <t>　が出たとき，「はい」を選ぶと，申込データをインターネット上の陸協サーバーへ</t>
  </si>
  <si>
    <t>　送信します。</t>
  </si>
  <si>
    <t>・「申込データを送信しますか？」で，「いいえ」を選びます。</t>
  </si>
  <si>
    <t>　下記アドレスにメールにて添付・送信してください。</t>
  </si>
  <si>
    <t>長崎県高等学校新人陸上競技大会　申込データ</t>
  </si>
  <si>
    <r>
      <t>申込データの送信(</t>
    </r>
    <r>
      <rPr>
        <b/>
        <u val="single"/>
        <sz val="14"/>
        <rFont val="ＭＳ ゴシック"/>
        <family val="3"/>
      </rPr>
      <t>陸協のサーバー送信</t>
    </r>
    <r>
      <rPr>
        <sz val="14"/>
        <rFont val="ＭＳ ゴシック"/>
        <family val="3"/>
      </rPr>
      <t>と</t>
    </r>
    <r>
      <rPr>
        <b/>
        <u val="single"/>
        <sz val="14"/>
        <rFont val="ＭＳ ゴシック"/>
        <family val="3"/>
      </rPr>
      <t>高体連陸上専門部へのメール送信</t>
    </r>
    <r>
      <rPr>
        <sz val="14"/>
        <rFont val="ＭＳ ゴシック"/>
        <family val="3"/>
      </rPr>
      <t>の</t>
    </r>
    <r>
      <rPr>
        <b/>
        <u val="single"/>
        <sz val="14"/>
        <rFont val="ＭＳ ゴシック"/>
        <family val="3"/>
      </rPr>
      <t>2つの手順</t>
    </r>
    <r>
      <rPr>
        <sz val="14"/>
        <rFont val="ＭＳ ゴシック"/>
        <family val="3"/>
      </rPr>
      <t>が必要です。）</t>
    </r>
  </si>
  <si>
    <t>ア）【陸協サーバーへの送信】自動送信する場合（推奨）</t>
  </si>
  <si>
    <t>イ）【高体連陸上競技専門部へのデータ送信】メールソフトを使ってデータを送信する場合</t>
  </si>
  <si>
    <t>・送信用ファイルは，大会名と所属略称と区分(高)からなるCSVファイルです。</t>
  </si>
  <si>
    <t>　例：島原工業高校の場合：県新人・島原工高.CSV</t>
  </si>
  <si>
    <t>女</t>
  </si>
  <si>
    <t>kouriku@nchs.nagasaki-city.ed.jp</t>
  </si>
  <si>
    <t>振込先：十八銀行　長与支店</t>
  </si>
  <si>
    <t>普通口座番号：1129454</t>
  </si>
  <si>
    <t>住所：長崎市泉町１１２５　長崎市立長崎商業高等学校</t>
  </si>
  <si>
    <t>高校</t>
  </si>
  <si>
    <t>振込先名義：長崎県高体連陸上専門部　専門部長　小柳　勝彦</t>
  </si>
  <si>
    <r>
      <t>・</t>
    </r>
    <r>
      <rPr>
        <b/>
        <u val="single"/>
        <sz val="14"/>
        <color indexed="10"/>
        <rFont val="ＭＳ 明朝"/>
        <family val="1"/>
      </rPr>
      <t>男子１１３１　女子７００</t>
    </r>
    <r>
      <rPr>
        <b/>
        <u val="single"/>
        <sz val="14"/>
        <rFont val="ＭＳ 明朝"/>
        <family val="1"/>
      </rPr>
      <t>　以降の番号は直接入力してください。</t>
    </r>
  </si>
  <si>
    <t>学校　０９５７－５２－３７７２</t>
  </si>
  <si>
    <t>〒</t>
  </si>
  <si>
    <t>令和２年度　長崎県高等学校新人体育大会　陸上競技</t>
  </si>
  <si>
    <t>※学年・年齢は令和2年4月2日現在とする。</t>
  </si>
  <si>
    <t>令和２年</t>
  </si>
  <si>
    <t>9月4日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</si>
</sst>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月&quot;"/>
    <numFmt numFmtId="177" formatCode="#0&quot;日&quot;"/>
    <numFmt numFmtId="178" formatCode="[&lt;100]#0.00;0&quot;:&quot;00.00"/>
    <numFmt numFmtId="179" formatCode="#0\ &quot;種目&quot;"/>
    <numFmt numFmtId="180" formatCode="#0&quot;円&quot;"/>
    <numFmt numFmtId="181" formatCode="#0\ &quot;種目&quot;;;&quot;種目&quot;"/>
    <numFmt numFmtId="182" formatCode="#0&quot;円&quot;;;&quot;円&quot;"/>
    <numFmt numFmtId="183" formatCode="[&gt;=100]#0&quot;:&quot;00.00;#0.00"/>
    <numFmt numFmtId="184" formatCode="#0.00"/>
    <numFmt numFmtId="185" formatCode="#,##0\ &quot;円&quot;"/>
    <numFmt numFmtId="186" formatCode="0&quot;月&quot;"/>
    <numFmt numFmtId="187" formatCode="#,##0&quot;円&quot;"/>
    <numFmt numFmtId="188" formatCode="[&lt;100]#0.00;#0&quot;:&quot;00.00"/>
    <numFmt numFmtId="189" formatCode="#0&quot; ﾁｰﾑ&quot;"/>
    <numFmt numFmtId="190" formatCode="#0&quot; 種目&quot;"/>
    <numFmt numFmtId="191" formatCode="#0&quot;  ﾁｰﾑ&quot;"/>
    <numFmt numFmtId="192" formatCode="0_ "/>
    <numFmt numFmtId="193" formatCode="#0&quot; 日&quot;;;&quot;日&quot;"/>
    <numFmt numFmtId="194" formatCode="#0&quot; 月&quot;"/>
    <numFmt numFmtId="195" formatCode="mmm\-yyyy"/>
    <numFmt numFmtId="196" formatCode="m&quot;月&quot;d&quot;日&quot;;@"/>
    <numFmt numFmtId="197" formatCode="#0\ &quot;種目&quot;;;&quot;名&quot;"/>
    <numFmt numFmtId="198" formatCode="#0\ &quot;名&quot;;;&quot;名&quot;"/>
    <numFmt numFmtId="199" formatCode="#0\ &quot;ﾁｰﾑ&quot;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[$]ggge&quot;年&quot;m&quot;月&quot;d&quot;日&quot;;@"/>
    <numFmt numFmtId="204" formatCode="[$]gge&quot;年&quot;m&quot;月&quot;d&quot;日&quot;;@"/>
  </numFmts>
  <fonts count="73">
    <font>
      <sz val="12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b/>
      <sz val="14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b/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4"/>
      <color indexed="10"/>
      <name val="ＭＳ ゴシック"/>
      <family val="3"/>
    </font>
    <font>
      <b/>
      <sz val="14"/>
      <name val="ＭＳ 明朝"/>
      <family val="1"/>
    </font>
    <font>
      <sz val="18"/>
      <name val="ＭＳ 明朝"/>
      <family val="1"/>
    </font>
    <font>
      <b/>
      <sz val="14"/>
      <color indexed="12"/>
      <name val="ＭＳ 明朝"/>
      <family val="1"/>
    </font>
    <font>
      <b/>
      <sz val="12"/>
      <color indexed="10"/>
      <name val="ＭＳ 明朝"/>
      <family val="1"/>
    </font>
    <font>
      <b/>
      <u val="single"/>
      <sz val="14"/>
      <name val="ＭＳ 明朝"/>
      <family val="1"/>
    </font>
    <font>
      <b/>
      <u val="single"/>
      <sz val="14"/>
      <color indexed="10"/>
      <name val="ＭＳ 明朝"/>
      <family val="1"/>
    </font>
    <font>
      <b/>
      <sz val="20"/>
      <color indexed="57"/>
      <name val="ＭＳ ゴシック"/>
      <family val="3"/>
    </font>
    <font>
      <b/>
      <sz val="24"/>
      <color indexed="10"/>
      <name val="ＭＳ ゴシック"/>
      <family val="3"/>
    </font>
    <font>
      <b/>
      <sz val="20"/>
      <color indexed="53"/>
      <name val="ＭＳ 明朝"/>
      <family val="1"/>
    </font>
    <font>
      <b/>
      <sz val="22"/>
      <color indexed="8"/>
      <name val="ＭＳ ゴシック"/>
      <family val="3"/>
    </font>
    <font>
      <sz val="14"/>
      <color indexed="8"/>
      <name val="ＭＳ 明朝"/>
      <family val="1"/>
    </font>
    <font>
      <b/>
      <sz val="28"/>
      <color indexed="10"/>
      <name val="ＭＳ ゴシック"/>
      <family val="3"/>
    </font>
    <font>
      <b/>
      <sz val="28"/>
      <color indexed="8"/>
      <name val="ＭＳ ゴシック"/>
      <family val="3"/>
    </font>
    <font>
      <sz val="11"/>
      <color indexed="10"/>
      <name val="ＭＳ 明朝"/>
      <family val="1"/>
    </font>
    <font>
      <b/>
      <sz val="24"/>
      <color indexed="10"/>
      <name val="HGS創英角ﾎﾟｯﾌﾟ体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b/>
      <u val="single"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ゴシック"/>
      <family val="3"/>
    </font>
    <font>
      <b/>
      <sz val="8"/>
      <name val="ＭＳ 明朝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9" fillId="30" borderId="4" applyNumberFormat="0" applyAlignment="0" applyProtection="0"/>
    <xf numFmtId="0" fontId="6" fillId="0" borderId="0" applyNumberFormat="0" applyFont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6" fillId="0" borderId="0" xfId="61">
      <alignment vertical="center"/>
    </xf>
    <xf numFmtId="0" fontId="8" fillId="0" borderId="0" xfId="61" applyFont="1">
      <alignment vertical="center"/>
    </xf>
    <xf numFmtId="0" fontId="9" fillId="0" borderId="0" xfId="61" applyFont="1">
      <alignment vertical="center"/>
    </xf>
    <xf numFmtId="0" fontId="10" fillId="0" borderId="0" xfId="61" applyFont="1">
      <alignment vertical="center"/>
    </xf>
    <xf numFmtId="0" fontId="11" fillId="0" borderId="0" xfId="61" applyFont="1">
      <alignment vertical="center"/>
    </xf>
    <xf numFmtId="0" fontId="6" fillId="0" borderId="0" xfId="61" applyFont="1">
      <alignment vertical="center"/>
    </xf>
    <xf numFmtId="0" fontId="13" fillId="0" borderId="0" xfId="61" applyFont="1">
      <alignment vertical="center"/>
    </xf>
    <xf numFmtId="0" fontId="6" fillId="32" borderId="0" xfId="61" applyFill="1">
      <alignment vertical="center"/>
    </xf>
    <xf numFmtId="0" fontId="9" fillId="32" borderId="0" xfId="61" applyFont="1" applyFill="1">
      <alignment vertical="center"/>
    </xf>
    <xf numFmtId="0" fontId="5" fillId="0" borderId="0" xfId="43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178" fontId="0" fillId="33" borderId="11" xfId="0" applyNumberFormat="1" applyFont="1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178" fontId="0" fillId="33" borderId="13" xfId="0" applyNumberFormat="1" applyFill="1" applyBorder="1" applyAlignment="1" applyProtection="1">
      <alignment vertical="center"/>
      <protection locked="0"/>
    </xf>
    <xf numFmtId="0" fontId="14" fillId="32" borderId="0" xfId="0" applyFont="1" applyFill="1" applyAlignment="1">
      <alignment vertical="center"/>
    </xf>
    <xf numFmtId="0" fontId="15" fillId="32" borderId="0" xfId="61" applyFont="1" applyFill="1">
      <alignment vertical="center"/>
    </xf>
    <xf numFmtId="0" fontId="1" fillId="0" borderId="0" xfId="61" applyFont="1">
      <alignment vertical="center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16" fillId="0" borderId="0" xfId="61" applyFont="1">
      <alignment vertical="center"/>
    </xf>
    <xf numFmtId="0" fontId="17" fillId="0" borderId="0" xfId="61" applyFont="1">
      <alignment vertical="center"/>
    </xf>
    <xf numFmtId="0" fontId="18" fillId="0" borderId="0" xfId="61" applyFont="1">
      <alignment vertical="center"/>
    </xf>
    <xf numFmtId="0" fontId="19" fillId="0" borderId="0" xfId="61" applyFont="1">
      <alignment vertical="center"/>
    </xf>
    <xf numFmtId="0" fontId="0" fillId="0" borderId="0" xfId="0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178" fontId="0" fillId="33" borderId="11" xfId="0" applyNumberFormat="1" applyFont="1" applyFill="1" applyBorder="1" applyAlignment="1" applyProtection="1">
      <alignment vertical="center"/>
      <protection locked="0"/>
    </xf>
    <xf numFmtId="196" fontId="0" fillId="33" borderId="0" xfId="0" applyNumberFormat="1" applyFill="1" applyAlignment="1" applyProtection="1">
      <alignment horizontal="right" vertical="center"/>
      <protection locked="0"/>
    </xf>
    <xf numFmtId="0" fontId="21" fillId="0" borderId="0" xfId="61" applyFont="1">
      <alignment vertical="center"/>
    </xf>
    <xf numFmtId="0" fontId="22" fillId="34" borderId="23" xfId="61" applyFont="1" applyFill="1" applyBorder="1">
      <alignment vertical="center"/>
    </xf>
    <xf numFmtId="0" fontId="23" fillId="0" borderId="0" xfId="61" applyFont="1">
      <alignment vertical="center"/>
    </xf>
    <xf numFmtId="49" fontId="0" fillId="33" borderId="17" xfId="0" applyNumberFormat="1" applyFill="1" applyBorder="1" applyAlignment="1" applyProtection="1">
      <alignment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49" fontId="0" fillId="0" borderId="0" xfId="0" applyNumberFormat="1" applyFill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24" fillId="0" borderId="0" xfId="61" applyFont="1">
      <alignment vertical="center"/>
    </xf>
    <xf numFmtId="0" fontId="25" fillId="0" borderId="0" xfId="61" applyFont="1">
      <alignment vertical="center"/>
    </xf>
    <xf numFmtId="0" fontId="26" fillId="33" borderId="0" xfId="61" applyFont="1" applyFill="1">
      <alignment vertical="center"/>
    </xf>
    <xf numFmtId="0" fontId="28" fillId="33" borderId="0" xfId="61" applyFont="1" applyFill="1">
      <alignment vertical="center"/>
    </xf>
    <xf numFmtId="0" fontId="29" fillId="32" borderId="0" xfId="0" applyFont="1" applyFill="1" applyAlignment="1">
      <alignment vertical="center"/>
    </xf>
    <xf numFmtId="0" fontId="30" fillId="0" borderId="26" xfId="0" applyFont="1" applyFill="1" applyBorder="1" applyAlignment="1">
      <alignment horizontal="right" vertical="center" shrinkToFit="1"/>
    </xf>
    <xf numFmtId="196" fontId="0" fillId="3" borderId="27" xfId="0" applyNumberFormat="1" applyFill="1" applyBorder="1" applyAlignment="1" applyProtection="1">
      <alignment vertical="center"/>
      <protection locked="0"/>
    </xf>
    <xf numFmtId="196" fontId="0" fillId="3" borderId="28" xfId="0" applyNumberFormat="1" applyFill="1" applyBorder="1" applyAlignment="1" applyProtection="1">
      <alignment vertical="center"/>
      <protection locked="0"/>
    </xf>
    <xf numFmtId="196" fontId="0" fillId="35" borderId="29" xfId="0" applyNumberFormat="1" applyFill="1" applyBorder="1" applyAlignment="1" applyProtection="1">
      <alignment vertical="center"/>
      <protection locked="0"/>
    </xf>
    <xf numFmtId="196" fontId="0" fillId="35" borderId="30" xfId="0" applyNumberFormat="1" applyFill="1" applyBorder="1" applyAlignment="1" applyProtection="1">
      <alignment vertical="center"/>
      <protection locked="0"/>
    </xf>
    <xf numFmtId="0" fontId="6" fillId="32" borderId="0" xfId="61" applyFont="1" applyFill="1" applyAlignment="1">
      <alignment horizontal="left" vertical="center"/>
    </xf>
    <xf numFmtId="0" fontId="6" fillId="32" borderId="0" xfId="61" applyFont="1" applyFill="1" applyAlignment="1">
      <alignment vertical="center"/>
    </xf>
    <xf numFmtId="0" fontId="6" fillId="36" borderId="0" xfId="61" applyFill="1">
      <alignment vertical="center"/>
    </xf>
    <xf numFmtId="0" fontId="6" fillId="36" borderId="0" xfId="61" applyFont="1" applyFill="1">
      <alignment vertical="center"/>
    </xf>
    <xf numFmtId="0" fontId="33" fillId="0" borderId="0" xfId="61" applyFont="1">
      <alignment vertical="center"/>
    </xf>
    <xf numFmtId="0" fontId="1" fillId="6" borderId="0" xfId="61" applyFont="1" applyFill="1">
      <alignment vertical="center"/>
    </xf>
    <xf numFmtId="0" fontId="10" fillId="6" borderId="0" xfId="61" applyFont="1" applyFill="1">
      <alignment vertical="center"/>
    </xf>
    <xf numFmtId="0" fontId="71" fillId="0" borderId="0" xfId="0" applyFont="1" applyAlignment="1">
      <alignment vertical="center"/>
    </xf>
    <xf numFmtId="0" fontId="9" fillId="6" borderId="0" xfId="61" applyFont="1" applyFill="1">
      <alignment vertical="center"/>
    </xf>
    <xf numFmtId="0" fontId="1" fillId="32" borderId="0" xfId="61" applyFont="1" applyFill="1">
      <alignment vertical="center"/>
    </xf>
    <xf numFmtId="0" fontId="10" fillId="32" borderId="0" xfId="61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32" borderId="0" xfId="43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178" fontId="0" fillId="33" borderId="13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11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>
      <alignment horizontal="center" vertical="center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3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36" xfId="0" applyNumberFormat="1" applyFill="1" applyBorder="1" applyAlignment="1" applyProtection="1">
      <alignment horizontal="center" vertical="center"/>
      <protection locked="0"/>
    </xf>
    <xf numFmtId="0" fontId="0" fillId="33" borderId="37" xfId="0" applyNumberFormat="1" applyFill="1" applyBorder="1" applyAlignment="1" applyProtection="1">
      <alignment horizontal="center" vertical="center"/>
      <protection locked="0"/>
    </xf>
    <xf numFmtId="0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49" fontId="0" fillId="33" borderId="17" xfId="0" applyNumberFormat="1" applyFill="1" applyBorder="1" applyAlignment="1" applyProtection="1">
      <alignment vertical="center"/>
      <protection locked="0"/>
    </xf>
    <xf numFmtId="49" fontId="0" fillId="33" borderId="52" xfId="0" applyNumberFormat="1" applyFill="1" applyBorder="1" applyAlignment="1" applyProtection="1">
      <alignment vertical="center"/>
      <protection locked="0"/>
    </xf>
    <xf numFmtId="0" fontId="0" fillId="0" borderId="53" xfId="0" applyFill="1" applyBorder="1" applyAlignment="1">
      <alignment horizontal="center" vertical="center"/>
    </xf>
    <xf numFmtId="182" fontId="0" fillId="0" borderId="54" xfId="0" applyNumberFormat="1" applyFill="1" applyBorder="1" applyAlignment="1">
      <alignment horizontal="center" vertical="center"/>
    </xf>
    <xf numFmtId="182" fontId="0" fillId="0" borderId="55" xfId="0" applyNumberFormat="1" applyFill="1" applyBorder="1" applyAlignment="1">
      <alignment horizontal="center" vertical="center"/>
    </xf>
    <xf numFmtId="182" fontId="0" fillId="0" borderId="56" xfId="0" applyNumberFormat="1" applyFill="1" applyBorder="1" applyAlignment="1">
      <alignment horizontal="center" vertical="center"/>
    </xf>
    <xf numFmtId="182" fontId="0" fillId="0" borderId="57" xfId="0" applyNumberFormat="1" applyFill="1" applyBorder="1" applyAlignment="1">
      <alignment horizontal="center" vertical="center"/>
    </xf>
    <xf numFmtId="182" fontId="0" fillId="0" borderId="31" xfId="0" applyNumberFormat="1" applyFill="1" applyBorder="1" applyAlignment="1">
      <alignment horizontal="center" vertical="center"/>
    </xf>
    <xf numFmtId="182" fontId="0" fillId="0" borderId="58" xfId="0" applyNumberFormat="1" applyFill="1" applyBorder="1" applyAlignment="1">
      <alignment horizontal="center" vertical="center"/>
    </xf>
    <xf numFmtId="198" fontId="0" fillId="0" borderId="50" xfId="0" applyNumberFormat="1" applyFill="1" applyBorder="1" applyAlignment="1">
      <alignment horizontal="center" vertical="center"/>
    </xf>
    <xf numFmtId="198" fontId="0" fillId="0" borderId="51" xfId="0" applyNumberFormat="1" applyFill="1" applyBorder="1" applyAlignment="1">
      <alignment horizontal="center" vertical="center"/>
    </xf>
    <xf numFmtId="198" fontId="0" fillId="0" borderId="16" xfId="0" applyNumberFormat="1" applyFill="1" applyBorder="1" applyAlignment="1">
      <alignment horizontal="center" vertical="center"/>
    </xf>
    <xf numFmtId="182" fontId="0" fillId="0" borderId="17" xfId="0" applyNumberFormat="1" applyFill="1" applyBorder="1" applyAlignment="1">
      <alignment horizontal="center" vertical="center"/>
    </xf>
    <xf numFmtId="182" fontId="0" fillId="0" borderId="39" xfId="0" applyNumberFormat="1" applyFill="1" applyBorder="1" applyAlignment="1">
      <alignment horizontal="center" vertical="center"/>
    </xf>
    <xf numFmtId="182" fontId="0" fillId="0" borderId="24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88" fontId="0" fillId="33" borderId="11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県中学新人申込男子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75</xdr:row>
      <xdr:rowOff>0</xdr:rowOff>
    </xdr:from>
    <xdr:to>
      <xdr:col>4</xdr:col>
      <xdr:colOff>9525</xdr:colOff>
      <xdr:row>76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707475"/>
          <a:ext cx="3276600" cy="552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24765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riku@nchs.nagasaki-city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image" Target="../media/image4.png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0"/>
  <dimension ref="A1:L89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10" width="10.59765625" style="1" customWidth="1"/>
    <col min="11" max="16384" width="9" style="1" customWidth="1"/>
  </cols>
  <sheetData>
    <row r="1" ht="21.75" customHeight="1">
      <c r="B1" s="43" t="s">
        <v>150</v>
      </c>
    </row>
    <row r="2" ht="21.75" customHeight="1">
      <c r="B2" s="17" t="s">
        <v>125</v>
      </c>
    </row>
    <row r="3" spans="2:4" ht="21.75" customHeight="1">
      <c r="B3" s="2" t="s">
        <v>64</v>
      </c>
      <c r="D3" s="3" t="s">
        <v>65</v>
      </c>
    </row>
    <row r="4" ht="21.75" customHeight="1">
      <c r="D4" s="1" t="s">
        <v>66</v>
      </c>
    </row>
    <row r="5" ht="21.75" customHeight="1" thickBot="1">
      <c r="D5" s="4" t="s">
        <v>67</v>
      </c>
    </row>
    <row r="6" s="5" customFormat="1" ht="29.25" thickBot="1">
      <c r="B6" s="44" t="s">
        <v>128</v>
      </c>
    </row>
    <row r="7" spans="2:11" s="5" customFormat="1" ht="27" customHeight="1">
      <c r="B7" s="50" t="s">
        <v>6</v>
      </c>
      <c r="C7" s="51"/>
      <c r="D7" s="51"/>
      <c r="E7" s="51"/>
      <c r="F7" s="51"/>
      <c r="G7" s="51"/>
      <c r="H7" s="51"/>
      <c r="I7" s="51"/>
      <c r="J7" s="51"/>
      <c r="K7" s="51"/>
    </row>
    <row r="8" spans="1:11" ht="25.5">
      <c r="A8" s="5"/>
      <c r="B8" s="50" t="s">
        <v>7</v>
      </c>
      <c r="C8" s="7"/>
      <c r="D8" s="7"/>
      <c r="E8" s="7"/>
      <c r="F8" s="7"/>
      <c r="G8" s="7"/>
      <c r="H8" s="7"/>
      <c r="I8" s="7"/>
      <c r="J8" s="7"/>
      <c r="K8" s="7"/>
    </row>
    <row r="9" spans="1:10" ht="46.5" customHeight="1">
      <c r="A9" s="5"/>
      <c r="B9" s="52" t="s">
        <v>8</v>
      </c>
      <c r="C9" s="53"/>
      <c r="D9" s="53"/>
      <c r="E9" s="53"/>
      <c r="F9" s="53"/>
      <c r="G9" s="53"/>
      <c r="H9" s="53"/>
      <c r="I9" s="53"/>
      <c r="J9" s="53"/>
    </row>
    <row r="10" spans="1:10" ht="38.25" customHeight="1">
      <c r="A10" s="5"/>
      <c r="B10" s="52" t="s">
        <v>9</v>
      </c>
      <c r="C10" s="53"/>
      <c r="D10" s="53"/>
      <c r="E10" s="53"/>
      <c r="F10" s="53"/>
      <c r="G10" s="53"/>
      <c r="H10" s="53"/>
      <c r="I10" s="53"/>
      <c r="J10" s="53"/>
    </row>
    <row r="11" spans="1:2" ht="21.75" customHeight="1">
      <c r="A11" s="5"/>
      <c r="B11" s="20"/>
    </row>
    <row r="12" ht="21.75" customHeight="1">
      <c r="B12" s="21" t="s">
        <v>131</v>
      </c>
    </row>
    <row r="13" ht="21.75" customHeight="1">
      <c r="B13" s="6" t="s">
        <v>68</v>
      </c>
    </row>
    <row r="14" spans="1:2" ht="21.75" customHeight="1">
      <c r="A14" s="5"/>
      <c r="B14" s="7" t="s">
        <v>112</v>
      </c>
    </row>
    <row r="15" ht="21.75" customHeight="1">
      <c r="B15" s="45" t="s">
        <v>129</v>
      </c>
    </row>
    <row r="16" ht="21.75" customHeight="1">
      <c r="B16" s="45" t="s">
        <v>130</v>
      </c>
    </row>
    <row r="17" ht="21.75" customHeight="1">
      <c r="B17" s="6" t="s">
        <v>89</v>
      </c>
    </row>
    <row r="18" spans="1:2" ht="21.75" customHeight="1">
      <c r="A18" s="5"/>
      <c r="B18" s="6" t="s">
        <v>93</v>
      </c>
    </row>
    <row r="19" spans="1:2" ht="21.75" customHeight="1">
      <c r="A19" s="5"/>
      <c r="B19" s="6" t="s">
        <v>94</v>
      </c>
    </row>
    <row r="20" ht="21.75" customHeight="1">
      <c r="A20" s="5"/>
    </row>
    <row r="21" ht="21.75" customHeight="1">
      <c r="B21" s="6" t="s">
        <v>105</v>
      </c>
    </row>
    <row r="22" ht="21.75" customHeight="1">
      <c r="B22" s="6" t="s">
        <v>106</v>
      </c>
    </row>
    <row r="23" ht="21.75" customHeight="1">
      <c r="B23" s="1" t="s">
        <v>69</v>
      </c>
    </row>
    <row r="24" ht="21.75" customHeight="1">
      <c r="B24" s="22" t="s">
        <v>163</v>
      </c>
    </row>
    <row r="25" spans="1:4" ht="21.75" customHeight="1">
      <c r="A25" s="5"/>
      <c r="B25" s="6" t="s">
        <v>120</v>
      </c>
      <c r="D25" s="19"/>
    </row>
    <row r="26" spans="1:2" ht="21.75" customHeight="1">
      <c r="A26" s="6"/>
      <c r="B26" s="1" t="s">
        <v>70</v>
      </c>
    </row>
    <row r="27" ht="21.75" customHeight="1">
      <c r="A27" s="6"/>
    </row>
    <row r="28" spans="1:2" ht="21.75" customHeight="1">
      <c r="A28" s="6"/>
      <c r="B28" s="6" t="s">
        <v>71</v>
      </c>
    </row>
    <row r="29" spans="1:2" ht="21.75" customHeight="1">
      <c r="A29" s="5"/>
      <c r="B29" s="6" t="s">
        <v>118</v>
      </c>
    </row>
    <row r="30" spans="1:2" ht="21.75" customHeight="1">
      <c r="A30" s="6"/>
      <c r="B30" s="6"/>
    </row>
    <row r="31" ht="21.75" customHeight="1"/>
    <row r="32" ht="21.75" customHeight="1">
      <c r="B32" s="1" t="s">
        <v>72</v>
      </c>
    </row>
    <row r="33" ht="21.75" customHeight="1">
      <c r="B33" s="1" t="s">
        <v>73</v>
      </c>
    </row>
    <row r="34" ht="21.75" customHeight="1">
      <c r="B34" s="17" t="s">
        <v>99</v>
      </c>
    </row>
    <row r="35" ht="21.75" customHeight="1">
      <c r="B35" s="17" t="s">
        <v>74</v>
      </c>
    </row>
    <row r="36" ht="21.75" customHeight="1">
      <c r="B36" s="17" t="s">
        <v>100</v>
      </c>
    </row>
    <row r="37" ht="21.75" customHeight="1">
      <c r="B37" s="6" t="s">
        <v>90</v>
      </c>
    </row>
    <row r="38" ht="21.75" customHeight="1">
      <c r="B38" s="1" t="s">
        <v>75</v>
      </c>
    </row>
    <row r="39" ht="21.75" customHeight="1">
      <c r="B39" s="1" t="s">
        <v>76</v>
      </c>
    </row>
    <row r="40" ht="21.75" customHeight="1">
      <c r="B40" s="17" t="s">
        <v>97</v>
      </c>
    </row>
    <row r="41" spans="1:2" ht="21.75" customHeight="1">
      <c r="A41" s="5"/>
      <c r="B41" s="17" t="s">
        <v>98</v>
      </c>
    </row>
    <row r="42" spans="1:2" ht="21.75" customHeight="1">
      <c r="A42" s="6"/>
      <c r="B42" s="17" t="s">
        <v>77</v>
      </c>
    </row>
    <row r="43" ht="21.75" customHeight="1">
      <c r="A43" s="6"/>
    </row>
    <row r="44" spans="1:2" ht="21.75" customHeight="1">
      <c r="A44" s="6"/>
      <c r="B44" s="6" t="s">
        <v>91</v>
      </c>
    </row>
    <row r="45" spans="1:2" ht="21.75" customHeight="1">
      <c r="A45" s="5"/>
      <c r="B45" s="6" t="s">
        <v>101</v>
      </c>
    </row>
    <row r="46" ht="21.75" customHeight="1">
      <c r="B46" s="6" t="s">
        <v>92</v>
      </c>
    </row>
    <row r="47" ht="21.75" customHeight="1"/>
    <row r="48" ht="21.75" customHeight="1">
      <c r="B48" s="6" t="s">
        <v>96</v>
      </c>
    </row>
    <row r="49" ht="21.75" customHeight="1">
      <c r="B49" s="6" t="s">
        <v>95</v>
      </c>
    </row>
    <row r="50" spans="1:12" ht="21.75" customHeight="1">
      <c r="A50" s="64" t="s">
        <v>151</v>
      </c>
      <c r="L50"/>
    </row>
    <row r="51" spans="1:12" ht="21.75" customHeight="1">
      <c r="A51" s="65"/>
      <c r="B51" s="66" t="s">
        <v>152</v>
      </c>
      <c r="C51" s="65"/>
      <c r="D51" s="65"/>
      <c r="E51" s="65"/>
      <c r="F51" s="65"/>
      <c r="G51" s="65"/>
      <c r="H51" s="65"/>
      <c r="I51" s="65"/>
      <c r="J51" s="17"/>
      <c r="K51" s="17"/>
      <c r="L51" s="67"/>
    </row>
    <row r="52" spans="1:12" ht="21.75" customHeight="1">
      <c r="A52" s="65"/>
      <c r="B52" s="68" t="s">
        <v>142</v>
      </c>
      <c r="C52" s="65"/>
      <c r="D52" s="65"/>
      <c r="E52" s="65"/>
      <c r="F52" s="65"/>
      <c r="G52" s="65"/>
      <c r="H52" s="65"/>
      <c r="I52" s="65"/>
      <c r="J52" s="17"/>
      <c r="K52" s="17"/>
      <c r="L52" s="67"/>
    </row>
    <row r="53" spans="1:12" ht="21.75" customHeight="1">
      <c r="A53" s="65"/>
      <c r="B53" s="68" t="s">
        <v>143</v>
      </c>
      <c r="C53" s="65"/>
      <c r="D53" s="65"/>
      <c r="E53" s="65"/>
      <c r="F53" s="65"/>
      <c r="G53" s="65"/>
      <c r="H53" s="65"/>
      <c r="I53" s="65"/>
      <c r="J53" s="17"/>
      <c r="K53" s="17"/>
      <c r="L53" s="67"/>
    </row>
    <row r="54" spans="1:12" ht="21.75" customHeight="1">
      <c r="A54" s="65"/>
      <c r="B54" s="68" t="s">
        <v>144</v>
      </c>
      <c r="C54" s="65"/>
      <c r="D54" s="65"/>
      <c r="E54" s="65"/>
      <c r="F54" s="65"/>
      <c r="G54" s="65"/>
      <c r="H54" s="65"/>
      <c r="I54" s="65"/>
      <c r="J54" s="17"/>
      <c r="K54" s="17"/>
      <c r="L54" s="67"/>
    </row>
    <row r="55" spans="1:12" ht="21.75" customHeight="1">
      <c r="A55" s="65"/>
      <c r="B55" s="66" t="s">
        <v>78</v>
      </c>
      <c r="C55" s="65"/>
      <c r="D55" s="65"/>
      <c r="E55" s="65"/>
      <c r="F55" s="65"/>
      <c r="G55" s="65"/>
      <c r="H55" s="65"/>
      <c r="I55" s="65"/>
      <c r="J55" s="17"/>
      <c r="K55" s="17"/>
      <c r="L55" s="67"/>
    </row>
    <row r="56" spans="1:12" ht="21.75" customHeight="1">
      <c r="A56" s="65"/>
      <c r="B56" s="66" t="s">
        <v>145</v>
      </c>
      <c r="C56" s="65"/>
      <c r="D56" s="65"/>
      <c r="E56" s="65"/>
      <c r="F56" s="65"/>
      <c r="G56" s="65"/>
      <c r="H56" s="65"/>
      <c r="I56" s="65"/>
      <c r="J56" s="17"/>
      <c r="K56" s="17"/>
      <c r="L56" s="67"/>
    </row>
    <row r="57" spans="1:12" ht="21.75" customHeight="1">
      <c r="A57" s="65"/>
      <c r="B57" s="66" t="s">
        <v>146</v>
      </c>
      <c r="C57" s="65"/>
      <c r="D57" s="65"/>
      <c r="E57" s="65"/>
      <c r="F57" s="65"/>
      <c r="G57" s="65"/>
      <c r="H57" s="65"/>
      <c r="I57" s="65"/>
      <c r="J57" s="17"/>
      <c r="K57" s="17"/>
      <c r="L57" s="67"/>
    </row>
    <row r="58" spans="1:12" ht="21.75" customHeight="1">
      <c r="A58" s="65"/>
      <c r="B58" s="66" t="s">
        <v>147</v>
      </c>
      <c r="C58" s="65"/>
      <c r="D58" s="65"/>
      <c r="E58" s="65"/>
      <c r="F58" s="65"/>
      <c r="G58" s="65"/>
      <c r="H58" s="65"/>
      <c r="I58" s="65"/>
      <c r="J58" s="17"/>
      <c r="K58" s="17"/>
      <c r="L58" s="67"/>
    </row>
    <row r="59" spans="1:12" ht="21.75" customHeight="1">
      <c r="A59" s="65"/>
      <c r="B59" s="68" t="s">
        <v>149</v>
      </c>
      <c r="C59" s="65"/>
      <c r="D59" s="65"/>
      <c r="E59" s="65"/>
      <c r="F59" s="65"/>
      <c r="G59" s="65"/>
      <c r="H59" s="65"/>
      <c r="I59" s="65"/>
      <c r="J59" s="17"/>
      <c r="K59" s="17"/>
      <c r="L59" s="67"/>
    </row>
    <row r="60" spans="1:12" ht="21.75" customHeight="1">
      <c r="A60" s="69"/>
      <c r="B60" s="70" t="s">
        <v>153</v>
      </c>
      <c r="C60" s="69"/>
      <c r="D60" s="69"/>
      <c r="E60" s="69"/>
      <c r="F60" s="69"/>
      <c r="G60" s="69"/>
      <c r="H60" s="69"/>
      <c r="I60" s="69"/>
      <c r="J60" s="17"/>
      <c r="K60" s="17"/>
      <c r="L60" s="67"/>
    </row>
    <row r="61" spans="1:12" ht="21.75" customHeight="1">
      <c r="A61" s="69"/>
      <c r="B61" s="70" t="s">
        <v>148</v>
      </c>
      <c r="C61" s="69"/>
      <c r="D61" s="69"/>
      <c r="E61" s="69"/>
      <c r="F61" s="69"/>
      <c r="G61" s="69"/>
      <c r="H61" s="69"/>
      <c r="I61" s="69"/>
      <c r="J61" s="17"/>
      <c r="K61" s="17"/>
      <c r="L61" s="67"/>
    </row>
    <row r="62" spans="1:12" ht="21.75" customHeight="1">
      <c r="A62" s="69"/>
      <c r="B62" s="70" t="s">
        <v>79</v>
      </c>
      <c r="C62" s="69"/>
      <c r="D62" s="69"/>
      <c r="E62" s="69"/>
      <c r="F62" s="69"/>
      <c r="G62" s="69"/>
      <c r="H62" s="69"/>
      <c r="I62" s="69"/>
      <c r="J62" s="17"/>
      <c r="K62" s="17"/>
      <c r="L62" s="67"/>
    </row>
    <row r="63" spans="1:12" ht="21.75" customHeight="1">
      <c r="A63" s="69"/>
      <c r="B63" s="9" t="s">
        <v>154</v>
      </c>
      <c r="C63" s="69"/>
      <c r="D63" s="69"/>
      <c r="E63" s="69"/>
      <c r="F63" s="69"/>
      <c r="G63" s="69"/>
      <c r="H63" s="69"/>
      <c r="I63" s="69"/>
      <c r="J63" s="17"/>
      <c r="K63" s="17"/>
      <c r="L63" s="67"/>
    </row>
    <row r="64" spans="1:12" ht="21.75" customHeight="1">
      <c r="A64" s="69"/>
      <c r="B64" s="70" t="s">
        <v>155</v>
      </c>
      <c r="C64" s="69"/>
      <c r="D64" s="69"/>
      <c r="E64" s="69"/>
      <c r="F64" s="69"/>
      <c r="G64" s="69"/>
      <c r="H64" s="69"/>
      <c r="I64" s="69"/>
      <c r="J64" s="17"/>
      <c r="K64" s="17"/>
      <c r="L64" s="67"/>
    </row>
    <row r="65" spans="1:12" ht="21.75" customHeight="1">
      <c r="A65" s="69"/>
      <c r="B65" s="70" t="s">
        <v>80</v>
      </c>
      <c r="C65" s="69"/>
      <c r="D65" s="69"/>
      <c r="E65" s="69"/>
      <c r="F65" s="69"/>
      <c r="G65" s="69"/>
      <c r="H65" s="69"/>
      <c r="I65" s="69"/>
      <c r="J65" s="17"/>
      <c r="K65" s="17"/>
      <c r="L65" s="67"/>
    </row>
    <row r="66" spans="1:12" ht="21.75" customHeight="1">
      <c r="A66" s="69"/>
      <c r="B66" s="70" t="s">
        <v>81</v>
      </c>
      <c r="C66" s="69"/>
      <c r="D66" s="69"/>
      <c r="E66" s="69"/>
      <c r="F66" s="69"/>
      <c r="G66" s="69"/>
      <c r="H66" s="69"/>
      <c r="I66" s="69"/>
      <c r="J66" s="17"/>
      <c r="K66" s="17"/>
      <c r="L66" s="67"/>
    </row>
    <row r="67" spans="1:12" ht="21.75" customHeight="1">
      <c r="A67" s="16"/>
      <c r="B67" s="73" t="s">
        <v>157</v>
      </c>
      <c r="C67" s="8"/>
      <c r="D67" s="8"/>
      <c r="E67" s="8"/>
      <c r="F67" s="8"/>
      <c r="G67" s="8"/>
      <c r="H67" s="8"/>
      <c r="I67" s="8"/>
      <c r="L67"/>
    </row>
    <row r="68" spans="1:12" ht="21.75" customHeight="1">
      <c r="A68" s="60" t="s">
        <v>158</v>
      </c>
      <c r="B68" s="8"/>
      <c r="C68" s="8"/>
      <c r="D68" s="8"/>
      <c r="E68" s="8"/>
      <c r="F68" s="8"/>
      <c r="G68" s="8"/>
      <c r="H68" s="8"/>
      <c r="I68" s="8"/>
      <c r="L68"/>
    </row>
    <row r="69" spans="1:12" ht="21.75" customHeight="1">
      <c r="A69" s="61" t="s">
        <v>159</v>
      </c>
      <c r="B69" s="8"/>
      <c r="C69" s="8"/>
      <c r="D69" s="8"/>
      <c r="E69" s="8"/>
      <c r="F69" s="8"/>
      <c r="G69" s="8"/>
      <c r="H69" s="8"/>
      <c r="I69" s="8"/>
      <c r="L69"/>
    </row>
    <row r="70" spans="1:12" ht="21.75" customHeight="1">
      <c r="A70" s="61" t="s">
        <v>160</v>
      </c>
      <c r="B70" s="8"/>
      <c r="C70" s="8"/>
      <c r="D70" s="8"/>
      <c r="E70" s="8"/>
      <c r="F70" s="8"/>
      <c r="G70" s="8"/>
      <c r="H70" s="8"/>
      <c r="I70" s="8"/>
      <c r="L70"/>
    </row>
    <row r="71" spans="1:12" ht="21.75" customHeight="1">
      <c r="A71" s="61" t="s">
        <v>162</v>
      </c>
      <c r="B71" s="8"/>
      <c r="C71" s="8"/>
      <c r="D71" s="8"/>
      <c r="E71" s="8"/>
      <c r="F71" s="8"/>
      <c r="G71" s="8"/>
      <c r="H71" s="8"/>
      <c r="I71" s="8"/>
      <c r="L71"/>
    </row>
    <row r="72" spans="1:12" ht="21.75" customHeight="1">
      <c r="A72" s="8"/>
      <c r="B72" s="15"/>
      <c r="C72" s="8"/>
      <c r="D72" s="8"/>
      <c r="E72" s="8"/>
      <c r="F72" s="8"/>
      <c r="G72" s="8"/>
      <c r="H72" s="8"/>
      <c r="I72" s="8"/>
      <c r="L72"/>
    </row>
    <row r="73" spans="1:12" ht="35.25" customHeight="1">
      <c r="A73" s="54" t="s">
        <v>82</v>
      </c>
      <c r="B73" s="8"/>
      <c r="C73" s="8"/>
      <c r="D73" s="8"/>
      <c r="E73" s="8"/>
      <c r="F73" s="8"/>
      <c r="G73" s="8"/>
      <c r="H73" s="8"/>
      <c r="I73" s="8"/>
      <c r="L73"/>
    </row>
    <row r="74" spans="1:9" ht="28.5">
      <c r="A74" s="54"/>
      <c r="B74" s="8"/>
      <c r="C74" s="8"/>
      <c r="D74" s="8"/>
      <c r="E74" s="8"/>
      <c r="F74" s="8"/>
      <c r="G74" s="8"/>
      <c r="H74" s="8"/>
      <c r="I74" s="8"/>
    </row>
    <row r="75" ht="21.75" customHeight="1"/>
    <row r="76" ht="43.5" customHeight="1">
      <c r="A76" s="10"/>
    </row>
    <row r="77" ht="37.5" customHeight="1">
      <c r="A77" s="4"/>
    </row>
    <row r="78" ht="12.75" customHeight="1"/>
    <row r="79" ht="13.5">
      <c r="B79" s="1" t="s">
        <v>83</v>
      </c>
    </row>
    <row r="80" ht="13.5">
      <c r="B80" s="1" t="s">
        <v>84</v>
      </c>
    </row>
    <row r="81" ht="13.5">
      <c r="B81" s="1" t="s">
        <v>85</v>
      </c>
    </row>
    <row r="82" ht="13.5">
      <c r="B82" s="1" t="s">
        <v>86</v>
      </c>
    </row>
    <row r="83" ht="13.5">
      <c r="B83" s="1" t="s">
        <v>87</v>
      </c>
    </row>
    <row r="84" ht="13.5">
      <c r="B84" s="1" t="s">
        <v>88</v>
      </c>
    </row>
    <row r="86" spans="1:9" ht="18" customHeight="1">
      <c r="A86" s="62"/>
      <c r="B86" s="63" t="s">
        <v>3</v>
      </c>
      <c r="C86" s="62"/>
      <c r="D86" s="62"/>
      <c r="E86" s="62"/>
      <c r="F86" s="62"/>
      <c r="G86" s="62"/>
      <c r="H86" s="62"/>
      <c r="I86" s="62"/>
    </row>
    <row r="87" spans="1:9" ht="13.5">
      <c r="A87" s="62"/>
      <c r="B87" s="63" t="s">
        <v>5</v>
      </c>
      <c r="C87" s="62"/>
      <c r="D87" s="62"/>
      <c r="E87" s="62"/>
      <c r="F87" s="62"/>
      <c r="G87" s="62"/>
      <c r="H87" s="62"/>
      <c r="I87" s="62"/>
    </row>
    <row r="88" spans="1:9" ht="13.5">
      <c r="A88" s="62"/>
      <c r="B88" s="63" t="s">
        <v>4</v>
      </c>
      <c r="C88" s="62"/>
      <c r="D88" s="62"/>
      <c r="E88" s="62"/>
      <c r="F88" s="62"/>
      <c r="G88" s="62"/>
      <c r="H88" s="62"/>
      <c r="I88" s="62"/>
    </row>
    <row r="89" spans="1:9" ht="13.5">
      <c r="A89" s="62"/>
      <c r="B89" s="63" t="s">
        <v>164</v>
      </c>
      <c r="C89" s="62"/>
      <c r="D89" s="62"/>
      <c r="E89" s="62"/>
      <c r="F89" s="62"/>
      <c r="G89" s="62"/>
      <c r="H89" s="62"/>
      <c r="I89" s="62"/>
    </row>
  </sheetData>
  <sheetProtection/>
  <hyperlinks>
    <hyperlink ref="B67" r:id="rId1" display="kouriku@nchs.nagasaki-city.ed.jp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rowBreaks count="1" manualBreakCount="1">
    <brk id="3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13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9" sqref="B9:B10"/>
    </sheetView>
  </sheetViews>
  <sheetFormatPr defaultColWidth="8.796875" defaultRowHeight="15"/>
  <cols>
    <col min="1" max="2" width="3.59765625" style="23" customWidth="1"/>
    <col min="3" max="3" width="6.59765625" style="23" customWidth="1"/>
    <col min="4" max="5" width="8.59765625" style="23" customWidth="1"/>
    <col min="6" max="6" width="3.59765625" style="23" customWidth="1"/>
    <col min="7" max="7" width="5.69921875" style="23" customWidth="1"/>
    <col min="8" max="8" width="3.59765625" style="23" customWidth="1"/>
    <col min="9" max="9" width="11.8984375" style="23" customWidth="1"/>
    <col min="10" max="10" width="12.5" style="23" customWidth="1"/>
    <col min="11" max="12" width="9.09765625" style="23" customWidth="1"/>
    <col min="13" max="13" width="7.59765625" style="23" customWidth="1"/>
    <col min="14" max="22" width="9" style="23" hidden="1" customWidth="1"/>
    <col min="23" max="23" width="12.69921875" style="23" hidden="1" customWidth="1"/>
    <col min="24" max="30" width="9" style="23" hidden="1" customWidth="1"/>
    <col min="31" max="16384" width="9" style="23" customWidth="1"/>
  </cols>
  <sheetData>
    <row r="1" spans="14:30" ht="24" customHeight="1">
      <c r="N1" s="23" t="s">
        <v>60</v>
      </c>
      <c r="P1" s="23" t="s">
        <v>25</v>
      </c>
      <c r="R1" s="23" t="s">
        <v>62</v>
      </c>
      <c r="S1" s="23">
        <f aca="true" t="shared" si="0" ref="S1:S6">IF((COUNTIF(AA$9:AA$38,$AA1)+COUNTIF(AA$45:AA$134,$AA1))&gt;=2,1,0)+IF((COUNTIF(AB$9:AB$38,$AA1)+COUNTIF(AB$45:AB$134,$AA1))&gt;=2,1,0)</f>
        <v>0</v>
      </c>
      <c r="T1" s="23">
        <f aca="true" t="shared" si="1" ref="T1:T6">IF((COUNTIF(AA$9:AA$38,$AB1)+COUNTIF(AA$45:AA$134,$AB1))&gt;=2,1,0)+IF((COUNTIF(AB$9:AB$38,$AB1)+COUNTIF(AB$45:AB$134,$AB1))&gt;=2,1,0)</f>
        <v>0</v>
      </c>
      <c r="V1" s="23" t="s">
        <v>102</v>
      </c>
      <c r="W1" t="str">
        <f>IF(P1="","","男"&amp;P1)</f>
        <v>男100m</v>
      </c>
      <c r="X1">
        <f>IF(W1="",0,COUNTIF(R$9:T$133,W1))</f>
        <v>0</v>
      </c>
      <c r="Y1">
        <v>2</v>
      </c>
      <c r="AA1" s="23" t="s">
        <v>133</v>
      </c>
      <c r="AB1" s="23" t="s">
        <v>134</v>
      </c>
      <c r="AC1" s="71" t="s">
        <v>107</v>
      </c>
      <c r="AD1" s="72" t="s">
        <v>156</v>
      </c>
    </row>
    <row r="2" spans="1:30" ht="24" customHeight="1">
      <c r="A2" s="78" t="s">
        <v>166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N2" s="23">
        <v>500</v>
      </c>
      <c r="P2" s="23" t="s">
        <v>26</v>
      </c>
      <c r="S2" s="23">
        <f t="shared" si="0"/>
        <v>0</v>
      </c>
      <c r="T2" s="23">
        <f t="shared" si="1"/>
        <v>0</v>
      </c>
      <c r="W2" t="str">
        <f aca="true" t="shared" si="2" ref="W2:W10">IF(P2="","","男"&amp;P2)</f>
        <v>男200m</v>
      </c>
      <c r="X2">
        <f aca="true" t="shared" si="3" ref="X2:X19">IF(W2="",0,COUNTIF(R$9:T$133,W2))</f>
        <v>0</v>
      </c>
      <c r="Y2">
        <v>2</v>
      </c>
      <c r="AA2">
        <f>COUNTIF(AA9:$AA$134,AA1)</f>
        <v>0</v>
      </c>
      <c r="AB2">
        <f>COUNTIF($AB9:AB$134,AA1)</f>
        <v>0</v>
      </c>
      <c r="AC2" s="23">
        <f>COUNTIF(B$9:B$134,AC1)</f>
        <v>0</v>
      </c>
      <c r="AD2" s="23">
        <f>COUNTIF(B$9:B$134,AD1)</f>
        <v>0</v>
      </c>
    </row>
    <row r="3" spans="1:28" ht="13.5" customHeight="1">
      <c r="A3" s="105" t="s">
        <v>124</v>
      </c>
      <c r="B3" s="106"/>
      <c r="C3" s="24" t="s">
        <v>103</v>
      </c>
      <c r="D3" s="122"/>
      <c r="E3" s="123"/>
      <c r="F3" s="25"/>
      <c r="G3" s="109" t="s">
        <v>58</v>
      </c>
      <c r="H3" s="106"/>
      <c r="I3" s="116" t="s">
        <v>165</v>
      </c>
      <c r="J3" s="117"/>
      <c r="K3" s="117"/>
      <c r="L3" s="118"/>
      <c r="N3" s="23" t="s">
        <v>61</v>
      </c>
      <c r="P3" s="23" t="s">
        <v>27</v>
      </c>
      <c r="S3" s="23">
        <f t="shared" si="0"/>
        <v>0</v>
      </c>
      <c r="T3" s="23">
        <f t="shared" si="1"/>
        <v>0</v>
      </c>
      <c r="V3" s="48" t="s">
        <v>53</v>
      </c>
      <c r="W3" t="str">
        <f t="shared" si="2"/>
        <v>男400m</v>
      </c>
      <c r="X3">
        <f t="shared" si="3"/>
        <v>0</v>
      </c>
      <c r="Y3">
        <v>2</v>
      </c>
      <c r="AA3">
        <f>COUNTIF($AA9:AA$134,AB1)</f>
        <v>0</v>
      </c>
      <c r="AB3">
        <f>COUNTIF($AB9:AB$134,AB1)</f>
        <v>0</v>
      </c>
    </row>
    <row r="4" spans="1:27" ht="18" customHeight="1">
      <c r="A4" s="107"/>
      <c r="B4" s="108"/>
      <c r="C4" s="26" t="s">
        <v>104</v>
      </c>
      <c r="D4" s="124"/>
      <c r="E4" s="125"/>
      <c r="F4" s="27" t="s">
        <v>121</v>
      </c>
      <c r="G4" s="110"/>
      <c r="H4" s="108"/>
      <c r="I4" s="119"/>
      <c r="J4" s="120"/>
      <c r="K4" s="120"/>
      <c r="L4" s="121"/>
      <c r="N4" s="23">
        <v>500</v>
      </c>
      <c r="P4" s="23" t="s">
        <v>28</v>
      </c>
      <c r="S4" s="23">
        <f t="shared" si="0"/>
        <v>0</v>
      </c>
      <c r="T4" s="23">
        <f t="shared" si="1"/>
        <v>0</v>
      </c>
      <c r="V4" s="48" t="s">
        <v>54</v>
      </c>
      <c r="W4" t="str">
        <f t="shared" si="2"/>
        <v>男800m</v>
      </c>
      <c r="X4">
        <f t="shared" si="3"/>
        <v>0</v>
      </c>
      <c r="Y4">
        <v>2</v>
      </c>
      <c r="AA4"/>
    </row>
    <row r="5" spans="1:25" ht="31.5" customHeight="1" thickBot="1">
      <c r="A5" s="101" t="s">
        <v>135</v>
      </c>
      <c r="B5" s="102"/>
      <c r="C5" s="103"/>
      <c r="D5" s="104"/>
      <c r="E5" s="104"/>
      <c r="F5" s="47"/>
      <c r="G5" s="112" t="s">
        <v>132</v>
      </c>
      <c r="H5" s="113"/>
      <c r="I5" s="46"/>
      <c r="J5" s="28" t="s">
        <v>119</v>
      </c>
      <c r="K5" s="127"/>
      <c r="L5" s="128"/>
      <c r="N5" s="23" t="s">
        <v>116</v>
      </c>
      <c r="P5" s="23" t="s">
        <v>29</v>
      </c>
      <c r="S5" s="23">
        <f t="shared" si="0"/>
        <v>0</v>
      </c>
      <c r="T5" s="23">
        <f t="shared" si="1"/>
        <v>0</v>
      </c>
      <c r="V5" s="48" t="s">
        <v>55</v>
      </c>
      <c r="W5" t="str">
        <f t="shared" si="2"/>
        <v>男1500m</v>
      </c>
      <c r="X5">
        <f t="shared" si="3"/>
        <v>0</v>
      </c>
      <c r="Y5">
        <v>2</v>
      </c>
    </row>
    <row r="6" spans="1:25" ht="24" customHeight="1" thickBot="1">
      <c r="A6" s="29" t="s">
        <v>167</v>
      </c>
      <c r="J6" s="55" t="s">
        <v>51</v>
      </c>
      <c r="K6" s="58"/>
      <c r="L6" s="59"/>
      <c r="N6" s="23">
        <v>1000</v>
      </c>
      <c r="P6" s="23" t="s">
        <v>30</v>
      </c>
      <c r="S6" s="23">
        <f t="shared" si="0"/>
        <v>0</v>
      </c>
      <c r="T6" s="23">
        <f t="shared" si="1"/>
        <v>0</v>
      </c>
      <c r="V6" s="48" t="s">
        <v>56</v>
      </c>
      <c r="W6" t="str">
        <f t="shared" si="2"/>
        <v>男5000m</v>
      </c>
      <c r="X6">
        <f t="shared" si="3"/>
        <v>0</v>
      </c>
      <c r="Y6">
        <v>2</v>
      </c>
    </row>
    <row r="7" spans="1:25" ht="22.5" customHeight="1" thickBot="1">
      <c r="A7" s="114" t="s">
        <v>136</v>
      </c>
      <c r="B7" s="30" t="s">
        <v>107</v>
      </c>
      <c r="C7" s="142" t="s">
        <v>109</v>
      </c>
      <c r="D7" s="96" t="s">
        <v>103</v>
      </c>
      <c r="E7" s="98"/>
      <c r="F7" s="99" t="s">
        <v>137</v>
      </c>
      <c r="G7" s="99" t="s">
        <v>138</v>
      </c>
      <c r="H7" s="99" t="s">
        <v>139</v>
      </c>
      <c r="I7" s="31" t="s">
        <v>126</v>
      </c>
      <c r="J7" s="49" t="s">
        <v>127</v>
      </c>
      <c r="K7" s="56"/>
      <c r="L7" s="57"/>
      <c r="P7" s="23" t="s">
        <v>31</v>
      </c>
      <c r="R7" t="s">
        <v>122</v>
      </c>
      <c r="S7"/>
      <c r="T7"/>
      <c r="V7" s="48" t="s">
        <v>13</v>
      </c>
      <c r="W7" t="str">
        <f t="shared" si="2"/>
        <v>男5000mW</v>
      </c>
      <c r="X7">
        <f t="shared" si="3"/>
        <v>0</v>
      </c>
      <c r="Y7">
        <v>2</v>
      </c>
    </row>
    <row r="8" spans="1:25" ht="18" customHeight="1">
      <c r="A8" s="115"/>
      <c r="B8" s="32" t="s">
        <v>108</v>
      </c>
      <c r="C8" s="143"/>
      <c r="D8" s="111" t="s">
        <v>63</v>
      </c>
      <c r="E8" s="103"/>
      <c r="F8" s="100"/>
      <c r="G8" s="100"/>
      <c r="H8" s="100"/>
      <c r="I8" s="33" t="s">
        <v>140</v>
      </c>
      <c r="J8" s="33" t="s">
        <v>140</v>
      </c>
      <c r="K8" s="34" t="s">
        <v>10</v>
      </c>
      <c r="L8" s="35" t="s">
        <v>11</v>
      </c>
      <c r="P8" s="23" t="s">
        <v>32</v>
      </c>
      <c r="R8" t="s">
        <v>126</v>
      </c>
      <c r="S8" t="s">
        <v>127</v>
      </c>
      <c r="T8"/>
      <c r="V8" s="48" t="s">
        <v>14</v>
      </c>
      <c r="W8" t="str">
        <f t="shared" si="2"/>
        <v>男110mH</v>
      </c>
      <c r="X8">
        <f t="shared" si="3"/>
        <v>0</v>
      </c>
      <c r="Y8">
        <v>2</v>
      </c>
    </row>
    <row r="9" spans="1:28" ht="18" customHeight="1">
      <c r="A9" s="83">
        <v>1</v>
      </c>
      <c r="B9" s="86"/>
      <c r="C9" s="86"/>
      <c r="D9" s="39"/>
      <c r="E9" s="39"/>
      <c r="F9" s="88"/>
      <c r="G9" s="88"/>
      <c r="H9" s="90"/>
      <c r="I9" s="39"/>
      <c r="J9" s="39"/>
      <c r="K9" s="39"/>
      <c r="L9" s="74"/>
      <c r="N9" s="23">
        <f>COUNTA(I9:J9)-COUNTIF(I9:J9,"八種競技")-COUNTIF(I9:J9,"七種競技")</f>
        <v>0</v>
      </c>
      <c r="P9" s="23" t="s">
        <v>33</v>
      </c>
      <c r="R9">
        <f>$B9&amp;I9</f>
      </c>
      <c r="S9">
        <f>$B9&amp;J9</f>
      </c>
      <c r="T9"/>
      <c r="V9" s="48" t="s">
        <v>15</v>
      </c>
      <c r="W9" t="str">
        <f t="shared" si="2"/>
        <v>男400mH</v>
      </c>
      <c r="X9">
        <f t="shared" si="3"/>
        <v>0</v>
      </c>
      <c r="Y9">
        <v>2</v>
      </c>
      <c r="AA9">
        <f>$B9&amp;K9</f>
      </c>
      <c r="AB9">
        <f>$B9&amp;L9</f>
      </c>
    </row>
    <row r="10" spans="1:28" ht="18" customHeight="1">
      <c r="A10" s="80"/>
      <c r="B10" s="87"/>
      <c r="C10" s="87"/>
      <c r="D10" s="40"/>
      <c r="E10" s="40"/>
      <c r="F10" s="89"/>
      <c r="G10" s="89"/>
      <c r="H10" s="91"/>
      <c r="I10" s="144"/>
      <c r="J10" s="41"/>
      <c r="K10" s="41"/>
      <c r="L10" s="75"/>
      <c r="P10" s="23" t="s">
        <v>34</v>
      </c>
      <c r="R10"/>
      <c r="S10"/>
      <c r="T10"/>
      <c r="V10" s="48" t="s">
        <v>16</v>
      </c>
      <c r="W10" t="str">
        <f t="shared" si="2"/>
        <v>男3000mSC</v>
      </c>
      <c r="X10">
        <f t="shared" si="3"/>
        <v>0</v>
      </c>
      <c r="Y10">
        <v>2</v>
      </c>
      <c r="AA10"/>
      <c r="AB10"/>
    </row>
    <row r="11" spans="1:28" ht="18" customHeight="1">
      <c r="A11" s="83">
        <v>2</v>
      </c>
      <c r="B11" s="86"/>
      <c r="C11" s="86"/>
      <c r="D11" s="39"/>
      <c r="E11" s="39"/>
      <c r="F11" s="88"/>
      <c r="G11" s="88"/>
      <c r="H11" s="90"/>
      <c r="I11" s="39"/>
      <c r="J11" s="39"/>
      <c r="K11" s="39"/>
      <c r="L11" s="74"/>
      <c r="N11" s="23">
        <f>COUNTA(I11:J11)-COUNTIF(I11:J11,"八種競技")-COUNTIF(I11:J11,"七種競技")</f>
        <v>0</v>
      </c>
      <c r="P11" s="23" t="s">
        <v>113</v>
      </c>
      <c r="R11">
        <f>$B11&amp;I11</f>
      </c>
      <c r="S11">
        <f>$B11&amp;J11</f>
      </c>
      <c r="T11"/>
      <c r="V11" s="48" t="s">
        <v>17</v>
      </c>
      <c r="W11" t="str">
        <f aca="true" t="shared" si="4" ref="W11:W19">IF(P11="","","男"&amp;P11)</f>
        <v>男走高跳</v>
      </c>
      <c r="X11">
        <f t="shared" si="3"/>
        <v>0</v>
      </c>
      <c r="Y11">
        <v>2</v>
      </c>
      <c r="AA11">
        <f>$B11&amp;K11</f>
      </c>
      <c r="AB11">
        <f>$B11&amp;L11</f>
      </c>
    </row>
    <row r="12" spans="1:28" ht="18" customHeight="1">
      <c r="A12" s="80"/>
      <c r="B12" s="87"/>
      <c r="C12" s="87"/>
      <c r="D12" s="40"/>
      <c r="E12" s="40"/>
      <c r="F12" s="89"/>
      <c r="G12" s="89"/>
      <c r="H12" s="91"/>
      <c r="I12" s="144"/>
      <c r="J12" s="41"/>
      <c r="K12" s="41"/>
      <c r="L12" s="75"/>
      <c r="P12" s="23" t="s">
        <v>35</v>
      </c>
      <c r="R12"/>
      <c r="S12"/>
      <c r="T12"/>
      <c r="V12" s="48" t="s">
        <v>18</v>
      </c>
      <c r="W12" t="str">
        <f t="shared" si="4"/>
        <v>男棒高跳</v>
      </c>
      <c r="X12">
        <f t="shared" si="3"/>
        <v>0</v>
      </c>
      <c r="Y12">
        <v>2</v>
      </c>
      <c r="AA12"/>
      <c r="AB12"/>
    </row>
    <row r="13" spans="1:28" ht="18" customHeight="1">
      <c r="A13" s="83">
        <v>3</v>
      </c>
      <c r="B13" s="86"/>
      <c r="C13" s="86"/>
      <c r="D13" s="39"/>
      <c r="E13" s="39"/>
      <c r="F13" s="88"/>
      <c r="G13" s="88"/>
      <c r="H13" s="90"/>
      <c r="I13" s="39"/>
      <c r="J13" s="39"/>
      <c r="K13" s="39"/>
      <c r="L13" s="74"/>
      <c r="N13" s="23">
        <f>COUNTA(I13:J13)-COUNTIF(I13:J13,"八種競技")-COUNTIF(I13:J13,"七種競技")</f>
        <v>0</v>
      </c>
      <c r="P13" s="23" t="s">
        <v>114</v>
      </c>
      <c r="R13">
        <f>$B13&amp;I13</f>
      </c>
      <c r="S13">
        <f>$B13&amp;J13</f>
      </c>
      <c r="T13"/>
      <c r="V13" s="48" t="s">
        <v>19</v>
      </c>
      <c r="W13" t="str">
        <f t="shared" si="4"/>
        <v>男走幅跳</v>
      </c>
      <c r="X13">
        <f t="shared" si="3"/>
        <v>0</v>
      </c>
      <c r="Y13">
        <v>2</v>
      </c>
      <c r="AA13">
        <f>$B13&amp;K13</f>
      </c>
      <c r="AB13">
        <f>$B13&amp;L13</f>
      </c>
    </row>
    <row r="14" spans="1:28" ht="18" customHeight="1">
      <c r="A14" s="80"/>
      <c r="B14" s="87"/>
      <c r="C14" s="87"/>
      <c r="D14" s="40"/>
      <c r="E14" s="40"/>
      <c r="F14" s="89"/>
      <c r="G14" s="89"/>
      <c r="H14" s="91"/>
      <c r="I14" s="144"/>
      <c r="J14" s="41"/>
      <c r="K14" s="41"/>
      <c r="L14" s="75"/>
      <c r="P14" s="23" t="s">
        <v>36</v>
      </c>
      <c r="R14"/>
      <c r="S14"/>
      <c r="T14"/>
      <c r="V14" s="48" t="s">
        <v>20</v>
      </c>
      <c r="W14" t="str">
        <f t="shared" si="4"/>
        <v>男三段跳</v>
      </c>
      <c r="X14">
        <f t="shared" si="3"/>
        <v>0</v>
      </c>
      <c r="Y14">
        <v>2</v>
      </c>
      <c r="AA14"/>
      <c r="AB14"/>
    </row>
    <row r="15" spans="1:28" ht="18" customHeight="1">
      <c r="A15" s="83">
        <v>4</v>
      </c>
      <c r="B15" s="86"/>
      <c r="C15" s="86"/>
      <c r="D15" s="39"/>
      <c r="E15" s="39"/>
      <c r="F15" s="88"/>
      <c r="G15" s="88"/>
      <c r="H15" s="90"/>
      <c r="I15" s="39"/>
      <c r="J15" s="39"/>
      <c r="K15" s="39"/>
      <c r="L15" s="13"/>
      <c r="N15" s="23">
        <f>COUNTA(I15:J15)-COUNTIF(I15:J15,"八種競技")-COUNTIF(I15:J15,"七種競技")</f>
        <v>0</v>
      </c>
      <c r="P15" s="23" t="s">
        <v>57</v>
      </c>
      <c r="R15">
        <f>$B15&amp;I15</f>
      </c>
      <c r="S15">
        <f>$B15&amp;J15</f>
      </c>
      <c r="T15"/>
      <c r="V15" s="48" t="s">
        <v>21</v>
      </c>
      <c r="W15" t="str">
        <f t="shared" si="4"/>
        <v>男砲丸投</v>
      </c>
      <c r="X15">
        <f t="shared" si="3"/>
        <v>0</v>
      </c>
      <c r="Y15">
        <v>2</v>
      </c>
      <c r="AA15">
        <f>$B15&amp;K15</f>
      </c>
      <c r="AB15">
        <f>$B15&amp;L15</f>
      </c>
    </row>
    <row r="16" spans="1:28" ht="18" customHeight="1">
      <c r="A16" s="80"/>
      <c r="B16" s="87"/>
      <c r="C16" s="87"/>
      <c r="D16" s="40"/>
      <c r="E16" s="40"/>
      <c r="F16" s="89"/>
      <c r="G16" s="89"/>
      <c r="H16" s="91"/>
      <c r="I16" s="41"/>
      <c r="J16" s="41"/>
      <c r="K16" s="41"/>
      <c r="L16" s="14"/>
      <c r="P16" s="23" t="s">
        <v>47</v>
      </c>
      <c r="R16"/>
      <c r="S16"/>
      <c r="T16"/>
      <c r="V16" s="48" t="s">
        <v>22</v>
      </c>
      <c r="W16" t="str">
        <f t="shared" si="4"/>
        <v>男円盤投</v>
      </c>
      <c r="X16">
        <f t="shared" si="3"/>
        <v>0</v>
      </c>
      <c r="Y16">
        <v>2</v>
      </c>
      <c r="AA16"/>
      <c r="AB16"/>
    </row>
    <row r="17" spans="1:28" ht="18" customHeight="1">
      <c r="A17" s="83">
        <v>5</v>
      </c>
      <c r="B17" s="86"/>
      <c r="C17" s="86"/>
      <c r="D17" s="39"/>
      <c r="E17" s="39"/>
      <c r="F17" s="88"/>
      <c r="G17" s="88"/>
      <c r="H17" s="90"/>
      <c r="I17" s="39"/>
      <c r="J17" s="39"/>
      <c r="K17" s="39"/>
      <c r="L17" s="13"/>
      <c r="N17" s="23">
        <f>COUNTA(I17:J17)-COUNTIF(I17:J17,"八種競技")-COUNTIF(I17:J17,"七種競技")</f>
        <v>0</v>
      </c>
      <c r="P17" s="23" t="s">
        <v>52</v>
      </c>
      <c r="R17">
        <f>$B17&amp;I17</f>
      </c>
      <c r="S17">
        <f>$B17&amp;J17</f>
      </c>
      <c r="T17"/>
      <c r="V17" s="48" t="s">
        <v>23</v>
      </c>
      <c r="W17" t="str">
        <f t="shared" si="4"/>
        <v>男ﾊﾝﾏｰ投</v>
      </c>
      <c r="X17">
        <f t="shared" si="3"/>
        <v>0</v>
      </c>
      <c r="Y17">
        <v>2</v>
      </c>
      <c r="AA17">
        <f>$B17&amp;K17</f>
      </c>
      <c r="AB17">
        <f>$B17&amp;L17</f>
      </c>
    </row>
    <row r="18" spans="1:28" ht="18" customHeight="1">
      <c r="A18" s="80"/>
      <c r="B18" s="87"/>
      <c r="C18" s="87"/>
      <c r="D18" s="40"/>
      <c r="E18" s="40"/>
      <c r="F18" s="89"/>
      <c r="G18" s="89"/>
      <c r="H18" s="91"/>
      <c r="I18" s="41"/>
      <c r="J18" s="41"/>
      <c r="K18" s="41"/>
      <c r="L18" s="14"/>
      <c r="P18" s="23" t="s">
        <v>115</v>
      </c>
      <c r="R18"/>
      <c r="S18"/>
      <c r="T18"/>
      <c r="V18" s="48" t="s">
        <v>24</v>
      </c>
      <c r="W18" t="str">
        <f t="shared" si="4"/>
        <v>男やり投</v>
      </c>
      <c r="X18">
        <f t="shared" si="3"/>
        <v>0</v>
      </c>
      <c r="Y18">
        <v>2</v>
      </c>
      <c r="AA18"/>
      <c r="AB18"/>
    </row>
    <row r="19" spans="1:28" ht="18" customHeight="1">
      <c r="A19" s="83">
        <v>6</v>
      </c>
      <c r="B19" s="84"/>
      <c r="C19" s="84"/>
      <c r="D19" s="11"/>
      <c r="E19" s="11"/>
      <c r="F19" s="81"/>
      <c r="G19" s="81"/>
      <c r="H19" s="76"/>
      <c r="I19" s="11"/>
      <c r="J19" s="11"/>
      <c r="K19" s="11"/>
      <c r="L19" s="13"/>
      <c r="N19" s="23">
        <f>COUNTA(I19:J19)-COUNTIF(I19:J19,"八種競技")-COUNTIF(I19:J19,"七種競技")</f>
        <v>0</v>
      </c>
      <c r="P19" s="23" t="s">
        <v>37</v>
      </c>
      <c r="R19">
        <f>$B19&amp;I19</f>
      </c>
      <c r="S19">
        <f>$B19&amp;J19</f>
      </c>
      <c r="T19"/>
      <c r="V19" s="48" t="s">
        <v>49</v>
      </c>
      <c r="W19" t="str">
        <f t="shared" si="4"/>
        <v>男八種競技</v>
      </c>
      <c r="X19">
        <f t="shared" si="3"/>
        <v>0</v>
      </c>
      <c r="Y19" s="23">
        <v>2</v>
      </c>
      <c r="AA19">
        <f>$B19&amp;K19</f>
      </c>
      <c r="AB19">
        <f>$B19&amp;L19</f>
      </c>
    </row>
    <row r="20" spans="1:28" ht="18" customHeight="1">
      <c r="A20" s="80"/>
      <c r="B20" s="85"/>
      <c r="C20" s="85"/>
      <c r="D20" s="18"/>
      <c r="E20" s="18"/>
      <c r="F20" s="82"/>
      <c r="G20" s="82"/>
      <c r="H20" s="77"/>
      <c r="I20" s="12"/>
      <c r="J20" s="12"/>
      <c r="K20" s="12"/>
      <c r="L20" s="14"/>
      <c r="R20"/>
      <c r="S20"/>
      <c r="T20"/>
      <c r="V20" s="48" t="s">
        <v>50</v>
      </c>
      <c r="X20"/>
      <c r="Y20"/>
      <c r="AA20"/>
      <c r="AB20"/>
    </row>
    <row r="21" spans="1:28" ht="18" customHeight="1">
      <c r="A21" s="83">
        <v>7</v>
      </c>
      <c r="B21" s="84"/>
      <c r="C21" s="84"/>
      <c r="D21" s="11"/>
      <c r="E21" s="11"/>
      <c r="F21" s="81"/>
      <c r="G21" s="81"/>
      <c r="H21" s="76"/>
      <c r="I21" s="11"/>
      <c r="J21" s="11"/>
      <c r="K21" s="11"/>
      <c r="L21" s="13"/>
      <c r="N21" s="23">
        <f>COUNTA(I21:J21)-COUNTIF(I21:J21,"八種競技")-COUNTIF(I21:J21,"七種競技")</f>
        <v>0</v>
      </c>
      <c r="R21">
        <f>$B21&amp;I21</f>
      </c>
      <c r="S21">
        <f>$B21&amp;J21</f>
      </c>
      <c r="T21"/>
      <c r="V21" s="48" t="s">
        <v>0</v>
      </c>
      <c r="X21"/>
      <c r="AA21">
        <f>$B21&amp;K21</f>
      </c>
      <c r="AB21">
        <f>$B21&amp;L21</f>
      </c>
    </row>
    <row r="22" spans="1:28" ht="18" customHeight="1">
      <c r="A22" s="80"/>
      <c r="B22" s="85"/>
      <c r="C22" s="85"/>
      <c r="D22" s="18"/>
      <c r="E22" s="18"/>
      <c r="F22" s="82"/>
      <c r="G22" s="82"/>
      <c r="H22" s="77"/>
      <c r="I22" s="12"/>
      <c r="J22" s="12"/>
      <c r="K22" s="12"/>
      <c r="L22" s="14"/>
      <c r="P22" s="23" t="s">
        <v>38</v>
      </c>
      <c r="R22"/>
      <c r="S22"/>
      <c r="T22"/>
      <c r="V22" s="48" t="s">
        <v>169</v>
      </c>
      <c r="W22" t="str">
        <f>IF(P22="","","女"&amp;P22)</f>
        <v>女100m</v>
      </c>
      <c r="X22">
        <f>IF(W23="",0,COUNTIF(R$9:T$133,W22))</f>
        <v>0</v>
      </c>
      <c r="Y22" s="23">
        <v>2</v>
      </c>
      <c r="AA22"/>
      <c r="AB22"/>
    </row>
    <row r="23" spans="1:28" ht="18" customHeight="1">
      <c r="A23" s="83">
        <v>8</v>
      </c>
      <c r="B23" s="84"/>
      <c r="C23" s="84"/>
      <c r="D23" s="11"/>
      <c r="E23" s="11"/>
      <c r="F23" s="81"/>
      <c r="G23" s="81"/>
      <c r="H23" s="76"/>
      <c r="I23" s="11"/>
      <c r="J23" s="11"/>
      <c r="K23" s="11"/>
      <c r="L23" s="13"/>
      <c r="N23" s="23">
        <f>COUNTA(I23:J23)-COUNTIF(I23:J23,"八種競技")-COUNTIF(I23:J23,"七種競技")</f>
        <v>0</v>
      </c>
      <c r="P23" s="23" t="s">
        <v>39</v>
      </c>
      <c r="R23">
        <f>$B23&amp;I23</f>
      </c>
      <c r="S23">
        <f>$B23&amp;J23</f>
      </c>
      <c r="T23"/>
      <c r="V23" s="48"/>
      <c r="W23" t="str">
        <f>IF(P23="","","女"&amp;P23)</f>
        <v>女200m</v>
      </c>
      <c r="X23">
        <f aca="true" t="shared" si="5" ref="X23:X36">IF(W24="",0,COUNTIF(R$9:T$133,W23))</f>
        <v>0</v>
      </c>
      <c r="Y23" s="23">
        <v>2</v>
      </c>
      <c r="AA23">
        <f>$B23&amp;K23</f>
      </c>
      <c r="AB23">
        <f>$B23&amp;L23</f>
      </c>
    </row>
    <row r="24" spans="1:28" ht="18" customHeight="1">
      <c r="A24" s="80"/>
      <c r="B24" s="85"/>
      <c r="C24" s="85"/>
      <c r="D24" s="18"/>
      <c r="E24" s="18"/>
      <c r="F24" s="82"/>
      <c r="G24" s="82"/>
      <c r="H24" s="77"/>
      <c r="I24" s="12"/>
      <c r="J24" s="12"/>
      <c r="K24" s="12"/>
      <c r="L24" s="14"/>
      <c r="P24" s="23" t="s">
        <v>40</v>
      </c>
      <c r="R24"/>
      <c r="S24"/>
      <c r="T24"/>
      <c r="V24" s="48"/>
      <c r="W24" t="str">
        <f aca="true" t="shared" si="6" ref="W24:W36">IF(P24="","","女"&amp;P24)</f>
        <v>女400m</v>
      </c>
      <c r="X24">
        <f t="shared" si="5"/>
        <v>0</v>
      </c>
      <c r="Y24" s="23">
        <v>2</v>
      </c>
      <c r="AA24"/>
      <c r="AB24"/>
    </row>
    <row r="25" spans="1:28" ht="18" customHeight="1">
      <c r="A25" s="83">
        <v>9</v>
      </c>
      <c r="B25" s="84"/>
      <c r="C25" s="84"/>
      <c r="D25" s="11"/>
      <c r="E25" s="11"/>
      <c r="F25" s="81"/>
      <c r="G25" s="81"/>
      <c r="H25" s="76"/>
      <c r="I25" s="11"/>
      <c r="J25" s="11"/>
      <c r="K25" s="11"/>
      <c r="L25" s="13"/>
      <c r="N25" s="23">
        <f>COUNTA(I25:J25)-COUNTIF(I25:J25,"八種競技")-COUNTIF(I25:J25,"七種競技")</f>
        <v>0</v>
      </c>
      <c r="P25" s="23" t="s">
        <v>41</v>
      </c>
      <c r="R25">
        <f>$B25&amp;I25</f>
      </c>
      <c r="S25">
        <f>$B25&amp;J25</f>
      </c>
      <c r="T25"/>
      <c r="V25" s="48"/>
      <c r="W25" t="str">
        <f t="shared" si="6"/>
        <v>女800m</v>
      </c>
      <c r="X25">
        <f t="shared" si="5"/>
        <v>0</v>
      </c>
      <c r="Y25" s="23">
        <v>2</v>
      </c>
      <c r="AA25">
        <f>$B25&amp;K25</f>
      </c>
      <c r="AB25">
        <f>$B25&amp;L25</f>
      </c>
    </row>
    <row r="26" spans="1:28" ht="18" customHeight="1">
      <c r="A26" s="80"/>
      <c r="B26" s="85"/>
      <c r="C26" s="85"/>
      <c r="D26" s="18"/>
      <c r="E26" s="18"/>
      <c r="F26" s="82"/>
      <c r="G26" s="82"/>
      <c r="H26" s="77"/>
      <c r="I26" s="12"/>
      <c r="J26" s="12"/>
      <c r="K26" s="12"/>
      <c r="L26" s="14"/>
      <c r="P26" s="23" t="s">
        <v>42</v>
      </c>
      <c r="R26"/>
      <c r="S26"/>
      <c r="T26"/>
      <c r="V26" s="48"/>
      <c r="W26" t="str">
        <f t="shared" si="6"/>
        <v>女1500m</v>
      </c>
      <c r="X26">
        <f t="shared" si="5"/>
        <v>0</v>
      </c>
      <c r="Y26" s="23">
        <v>2</v>
      </c>
      <c r="AA26"/>
      <c r="AB26"/>
    </row>
    <row r="27" spans="1:28" ht="18" customHeight="1">
      <c r="A27" s="83">
        <v>10</v>
      </c>
      <c r="B27" s="84"/>
      <c r="C27" s="84"/>
      <c r="D27" s="11"/>
      <c r="E27" s="11"/>
      <c r="F27" s="81"/>
      <c r="G27" s="81"/>
      <c r="H27" s="76"/>
      <c r="I27" s="11"/>
      <c r="J27" s="11"/>
      <c r="K27" s="11"/>
      <c r="L27" s="13"/>
      <c r="N27" s="23">
        <f>COUNTA(I27:J27)-COUNTIF(I27:J27,"八種競技")-COUNTIF(I27:J27,"七種競技")</f>
        <v>0</v>
      </c>
      <c r="P27" s="23" t="s">
        <v>43</v>
      </c>
      <c r="R27">
        <f>$B27&amp;I27</f>
      </c>
      <c r="S27">
        <f>$B27&amp;J27</f>
      </c>
      <c r="T27"/>
      <c r="V27" s="48"/>
      <c r="W27" t="str">
        <f t="shared" si="6"/>
        <v>女3000m</v>
      </c>
      <c r="X27">
        <f t="shared" si="5"/>
        <v>0</v>
      </c>
      <c r="Y27" s="23">
        <v>2</v>
      </c>
      <c r="AA27">
        <f>$B27&amp;K27</f>
      </c>
      <c r="AB27">
        <f>$B27&amp;L27</f>
      </c>
    </row>
    <row r="28" spans="1:28" ht="18" customHeight="1">
      <c r="A28" s="80"/>
      <c r="B28" s="85"/>
      <c r="C28" s="85"/>
      <c r="D28" s="18"/>
      <c r="E28" s="18"/>
      <c r="F28" s="82"/>
      <c r="G28" s="82"/>
      <c r="H28" s="77"/>
      <c r="I28" s="12"/>
      <c r="J28" s="12"/>
      <c r="K28" s="12"/>
      <c r="L28" s="14"/>
      <c r="P28" s="23" t="s">
        <v>44</v>
      </c>
      <c r="R28"/>
      <c r="S28"/>
      <c r="T28"/>
      <c r="V28" s="48"/>
      <c r="W28" t="str">
        <f t="shared" si="6"/>
        <v>女5000mW</v>
      </c>
      <c r="X28">
        <f t="shared" si="5"/>
        <v>0</v>
      </c>
      <c r="Y28" s="23">
        <v>2</v>
      </c>
      <c r="AA28"/>
      <c r="AB28"/>
    </row>
    <row r="29" spans="1:28" ht="18" customHeight="1">
      <c r="A29" s="83">
        <v>11</v>
      </c>
      <c r="B29" s="84"/>
      <c r="C29" s="84"/>
      <c r="D29" s="11"/>
      <c r="E29" s="11"/>
      <c r="F29" s="81"/>
      <c r="G29" s="81"/>
      <c r="H29" s="76"/>
      <c r="I29" s="11"/>
      <c r="J29" s="11"/>
      <c r="K29" s="11"/>
      <c r="L29" s="13"/>
      <c r="N29" s="23">
        <f>COUNTA(I29:J29)-COUNTIF(I29:J29,"八種競技")-COUNTIF(I29:J29,"七種競技")</f>
        <v>0</v>
      </c>
      <c r="P29" s="23" t="s">
        <v>45</v>
      </c>
      <c r="R29">
        <f>$B29&amp;I29</f>
      </c>
      <c r="S29">
        <f>$B29&amp;J29</f>
      </c>
      <c r="T29"/>
      <c r="V29" s="48"/>
      <c r="W29" t="str">
        <f t="shared" si="6"/>
        <v>女100mH</v>
      </c>
      <c r="X29">
        <f t="shared" si="5"/>
        <v>0</v>
      </c>
      <c r="Y29" s="23">
        <v>2</v>
      </c>
      <c r="AA29">
        <f>$B29&amp;K29</f>
      </c>
      <c r="AB29">
        <f>$B29&amp;L29</f>
      </c>
    </row>
    <row r="30" spans="1:28" ht="18" customHeight="1">
      <c r="A30" s="80"/>
      <c r="B30" s="85"/>
      <c r="C30" s="85"/>
      <c r="D30" s="18"/>
      <c r="E30" s="18"/>
      <c r="F30" s="82"/>
      <c r="G30" s="82"/>
      <c r="H30" s="77"/>
      <c r="I30" s="12"/>
      <c r="J30" s="12"/>
      <c r="K30" s="12"/>
      <c r="L30" s="14"/>
      <c r="P30" s="23" t="s">
        <v>46</v>
      </c>
      <c r="R30"/>
      <c r="S30"/>
      <c r="T30"/>
      <c r="V30" s="48"/>
      <c r="W30" t="str">
        <f t="shared" si="6"/>
        <v>女400mH</v>
      </c>
      <c r="X30">
        <f t="shared" si="5"/>
        <v>0</v>
      </c>
      <c r="Y30" s="23">
        <v>2</v>
      </c>
      <c r="AA30"/>
      <c r="AB30"/>
    </row>
    <row r="31" spans="1:28" ht="18" customHeight="1">
      <c r="A31" s="83">
        <v>12</v>
      </c>
      <c r="B31" s="84"/>
      <c r="C31" s="84"/>
      <c r="D31" s="11"/>
      <c r="E31" s="11"/>
      <c r="F31" s="81"/>
      <c r="G31" s="81"/>
      <c r="H31" s="76"/>
      <c r="I31" s="11"/>
      <c r="J31" s="11"/>
      <c r="K31" s="11"/>
      <c r="L31" s="13"/>
      <c r="N31" s="23">
        <f>COUNTA(I31:J31)-COUNTIF(I31:J31,"八種競技")-COUNTIF(I31:J31,"七種競技")</f>
        <v>0</v>
      </c>
      <c r="P31" s="23" t="s">
        <v>113</v>
      </c>
      <c r="R31">
        <f>$B31&amp;I31</f>
      </c>
      <c r="S31">
        <f>$B31&amp;J31</f>
      </c>
      <c r="T31"/>
      <c r="V31" s="48"/>
      <c r="W31" t="str">
        <f t="shared" si="6"/>
        <v>女走高跳</v>
      </c>
      <c r="X31">
        <f t="shared" si="5"/>
        <v>0</v>
      </c>
      <c r="Y31" s="23">
        <v>2</v>
      </c>
      <c r="AA31">
        <f>$B31&amp;K31</f>
      </c>
      <c r="AB31">
        <f>$B31&amp;L31</f>
      </c>
    </row>
    <row r="32" spans="1:28" ht="18" customHeight="1">
      <c r="A32" s="80"/>
      <c r="B32" s="85"/>
      <c r="C32" s="85"/>
      <c r="D32" s="18"/>
      <c r="E32" s="18"/>
      <c r="F32" s="82"/>
      <c r="G32" s="82"/>
      <c r="H32" s="77"/>
      <c r="I32" s="12"/>
      <c r="J32" s="12"/>
      <c r="K32" s="12"/>
      <c r="L32" s="14"/>
      <c r="P32" s="23" t="s">
        <v>1</v>
      </c>
      <c r="R32"/>
      <c r="S32"/>
      <c r="T32"/>
      <c r="V32" s="48"/>
      <c r="W32" t="str">
        <f t="shared" si="6"/>
        <v>女棒高跳</v>
      </c>
      <c r="X32">
        <f t="shared" si="5"/>
        <v>0</v>
      </c>
      <c r="Y32" s="23">
        <v>2</v>
      </c>
      <c r="AA32"/>
      <c r="AB32"/>
    </row>
    <row r="33" spans="1:28" ht="18" customHeight="1">
      <c r="A33" s="83">
        <v>13</v>
      </c>
      <c r="B33" s="84"/>
      <c r="C33" s="84"/>
      <c r="D33" s="11"/>
      <c r="E33" s="11"/>
      <c r="F33" s="81"/>
      <c r="G33" s="81"/>
      <c r="H33" s="76"/>
      <c r="I33" s="11"/>
      <c r="J33" s="11"/>
      <c r="K33" s="11"/>
      <c r="L33" s="13"/>
      <c r="N33" s="23">
        <f>COUNTA(I33:J33)-COUNTIF(I33:J33,"八種競技")-COUNTIF(I33:J33,"七種競技")</f>
        <v>0</v>
      </c>
      <c r="P33" s="23" t="s">
        <v>114</v>
      </c>
      <c r="R33">
        <f>$B33&amp;I33</f>
      </c>
      <c r="S33">
        <f>$B33&amp;J33</f>
      </c>
      <c r="T33"/>
      <c r="V33" s="48"/>
      <c r="W33" t="str">
        <f t="shared" si="6"/>
        <v>女走幅跳</v>
      </c>
      <c r="X33">
        <f t="shared" si="5"/>
        <v>0</v>
      </c>
      <c r="Y33" s="23">
        <v>2</v>
      </c>
      <c r="AA33">
        <f>$B33&amp;K33</f>
      </c>
      <c r="AB33">
        <f>$B33&amp;L33</f>
      </c>
    </row>
    <row r="34" spans="1:28" ht="18" customHeight="1">
      <c r="A34" s="80"/>
      <c r="B34" s="85"/>
      <c r="C34" s="85"/>
      <c r="D34" s="18"/>
      <c r="E34" s="18"/>
      <c r="F34" s="82"/>
      <c r="G34" s="82"/>
      <c r="H34" s="77"/>
      <c r="I34" s="12"/>
      <c r="J34" s="12"/>
      <c r="K34" s="12"/>
      <c r="L34" s="14"/>
      <c r="P34" s="23" t="s">
        <v>36</v>
      </c>
      <c r="R34"/>
      <c r="S34"/>
      <c r="T34"/>
      <c r="V34" s="48"/>
      <c r="W34" t="str">
        <f t="shared" si="6"/>
        <v>女三段跳</v>
      </c>
      <c r="X34">
        <f t="shared" si="5"/>
        <v>0</v>
      </c>
      <c r="Y34" s="23">
        <v>2</v>
      </c>
      <c r="AA34"/>
      <c r="AB34"/>
    </row>
    <row r="35" spans="1:28" ht="18" customHeight="1">
      <c r="A35" s="83">
        <v>14</v>
      </c>
      <c r="B35" s="84"/>
      <c r="C35" s="84"/>
      <c r="D35" s="11"/>
      <c r="E35" s="11"/>
      <c r="F35" s="81"/>
      <c r="G35" s="81"/>
      <c r="H35" s="76"/>
      <c r="I35" s="11"/>
      <c r="J35" s="11"/>
      <c r="K35" s="11"/>
      <c r="L35" s="13"/>
      <c r="N35" s="23">
        <f>COUNTA(I35:J35)-COUNTIF(I35:J35,"八種競技")-COUNTIF(I35:J35,"七種競技")</f>
        <v>0</v>
      </c>
      <c r="P35" s="23" t="s">
        <v>57</v>
      </c>
      <c r="R35">
        <f>$B35&amp;I35</f>
      </c>
      <c r="S35">
        <f>$B35&amp;J35</f>
      </c>
      <c r="T35"/>
      <c r="V35" s="48"/>
      <c r="W35" t="str">
        <f t="shared" si="6"/>
        <v>女砲丸投</v>
      </c>
      <c r="X35">
        <f t="shared" si="5"/>
        <v>0</v>
      </c>
      <c r="Y35" s="23">
        <v>2</v>
      </c>
      <c r="AA35">
        <f>$B35&amp;K35</f>
      </c>
      <c r="AB35">
        <f>$B35&amp;L35</f>
      </c>
    </row>
    <row r="36" spans="1:28" ht="18" customHeight="1">
      <c r="A36" s="80"/>
      <c r="B36" s="85"/>
      <c r="C36" s="85"/>
      <c r="D36" s="18"/>
      <c r="E36" s="18"/>
      <c r="F36" s="82"/>
      <c r="G36" s="82"/>
      <c r="H36" s="77"/>
      <c r="I36" s="12"/>
      <c r="J36" s="12"/>
      <c r="K36" s="12"/>
      <c r="L36" s="14"/>
      <c r="P36" s="23" t="s">
        <v>47</v>
      </c>
      <c r="R36"/>
      <c r="S36"/>
      <c r="T36"/>
      <c r="V36" s="48"/>
      <c r="W36" t="str">
        <f t="shared" si="6"/>
        <v>女円盤投</v>
      </c>
      <c r="X36">
        <f t="shared" si="5"/>
        <v>0</v>
      </c>
      <c r="Y36" s="23">
        <v>2</v>
      </c>
      <c r="AA36"/>
      <c r="AB36"/>
    </row>
    <row r="37" spans="1:28" ht="18" customHeight="1">
      <c r="A37" s="79">
        <v>15</v>
      </c>
      <c r="B37" s="86"/>
      <c r="C37" s="86"/>
      <c r="D37" s="39"/>
      <c r="E37" s="39"/>
      <c r="F37" s="88"/>
      <c r="G37" s="88"/>
      <c r="H37" s="90" t="s">
        <v>161</v>
      </c>
      <c r="I37" s="39"/>
      <c r="J37" s="39"/>
      <c r="K37" s="39"/>
      <c r="L37" s="74"/>
      <c r="N37" s="23">
        <f>COUNTA(I37:J37)-COUNTIF(I37:J37,"八種競技")-COUNTIF(I37:J37,"七種競技")</f>
        <v>0</v>
      </c>
      <c r="P37" s="23" t="s">
        <v>2</v>
      </c>
      <c r="R37">
        <f>$B37&amp;I37</f>
      </c>
      <c r="S37">
        <f>$B37&amp;J37</f>
      </c>
      <c r="T37"/>
      <c r="V37" s="48"/>
      <c r="W37" t="str">
        <f>IF(P37="","","女"&amp;P37)</f>
        <v>女ﾊﾝﾏｰ投</v>
      </c>
      <c r="X37">
        <f>IF(W38="",0,COUNTIF(R$9:T$133,W37))</f>
        <v>0</v>
      </c>
      <c r="Y37" s="23">
        <v>2</v>
      </c>
      <c r="AA37">
        <f>$B37&amp;K37</f>
      </c>
      <c r="AB37">
        <f>$B37&amp;L37</f>
      </c>
    </row>
    <row r="38" spans="1:28" ht="18" customHeight="1">
      <c r="A38" s="80"/>
      <c r="B38" s="87"/>
      <c r="C38" s="87"/>
      <c r="D38" s="40"/>
      <c r="E38" s="40"/>
      <c r="F38" s="89"/>
      <c r="G38" s="89"/>
      <c r="H38" s="91"/>
      <c r="I38" s="41"/>
      <c r="J38" s="41"/>
      <c r="K38" s="41"/>
      <c r="L38" s="75"/>
      <c r="P38" s="23" t="s">
        <v>115</v>
      </c>
      <c r="R38"/>
      <c r="S38"/>
      <c r="T38"/>
      <c r="V38" s="48"/>
      <c r="W38" t="str">
        <f>IF(P38="","","女"&amp;P38)</f>
        <v>女やり投</v>
      </c>
      <c r="X38">
        <f>IF(W39="",0,COUNTIF(R$9:T$133,W38))</f>
        <v>0</v>
      </c>
      <c r="Y38" s="23">
        <v>2</v>
      </c>
      <c r="AA38"/>
      <c r="AB38"/>
    </row>
    <row r="39" spans="1:27" ht="15" customHeight="1">
      <c r="A39" s="36" t="s">
        <v>110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P39" s="23" t="s">
        <v>48</v>
      </c>
      <c r="R39"/>
      <c r="S39"/>
      <c r="T39"/>
      <c r="V39" s="48"/>
      <c r="W39" t="str">
        <f>IF(P39="","","女"&amp;P39)</f>
        <v>女七種競技</v>
      </c>
      <c r="X39">
        <f>IF(W40="",0,COUNTIF(R$9:T$133,W39))</f>
        <v>0</v>
      </c>
      <c r="Y39" s="23">
        <v>2</v>
      </c>
      <c r="AA39"/>
    </row>
    <row r="40" spans="1:22" ht="15" customHeight="1">
      <c r="A40" s="36" t="s">
        <v>111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R40"/>
      <c r="S40"/>
      <c r="T40"/>
      <c r="V40" s="48"/>
    </row>
    <row r="41" spans="1:22" ht="18" customHeight="1">
      <c r="A41" s="93" t="s">
        <v>59</v>
      </c>
      <c r="B41" s="96" t="s">
        <v>60</v>
      </c>
      <c r="C41" s="97"/>
      <c r="D41" s="98"/>
      <c r="E41" s="96" t="s">
        <v>12</v>
      </c>
      <c r="F41" s="97"/>
      <c r="G41" s="97"/>
      <c r="H41" s="97"/>
      <c r="I41" s="129"/>
      <c r="J41" s="38" t="s">
        <v>168</v>
      </c>
      <c r="K41" s="42"/>
      <c r="R41"/>
      <c r="S41"/>
      <c r="T41"/>
      <c r="V41" s="48"/>
    </row>
    <row r="42" spans="1:22" ht="18" customHeight="1">
      <c r="A42" s="94"/>
      <c r="B42" s="136">
        <f>COUNTA($C$9:$C$38)+COUNTA($C$45:$C$134)</f>
        <v>0</v>
      </c>
      <c r="C42" s="137"/>
      <c r="D42" s="138"/>
      <c r="E42" s="130">
        <f>B43</f>
        <v>0</v>
      </c>
      <c r="F42" s="131"/>
      <c r="G42" s="131"/>
      <c r="H42" s="131"/>
      <c r="I42" s="132"/>
      <c r="J42" s="37"/>
      <c r="K42" s="37"/>
      <c r="L42" s="37"/>
      <c r="M42" s="37"/>
      <c r="R42"/>
      <c r="S42"/>
      <c r="T42"/>
      <c r="V42" s="48"/>
    </row>
    <row r="43" spans="1:22" ht="18" customHeight="1">
      <c r="A43" s="95"/>
      <c r="B43" s="139">
        <f>$B$42*N2</f>
        <v>0</v>
      </c>
      <c r="C43" s="140"/>
      <c r="D43" s="141"/>
      <c r="E43" s="133"/>
      <c r="F43" s="134"/>
      <c r="G43" s="134"/>
      <c r="H43" s="134"/>
      <c r="I43" s="135"/>
      <c r="J43" s="38" t="s">
        <v>123</v>
      </c>
      <c r="K43" s="126" t="s">
        <v>141</v>
      </c>
      <c r="L43" s="126"/>
      <c r="M43" s="37"/>
      <c r="P43" s="23" t="s">
        <v>117</v>
      </c>
      <c r="R43"/>
      <c r="S43"/>
      <c r="T43"/>
      <c r="V43" s="48"/>
    </row>
    <row r="44" spans="16:22" ht="15" customHeight="1">
      <c r="P44" s="23">
        <f>COUNTIF(I9:J134,"八種競技")+COUNTIF(I9:J134,"七種競技")</f>
        <v>0</v>
      </c>
      <c r="R44"/>
      <c r="S44"/>
      <c r="T44"/>
      <c r="V44" s="48"/>
    </row>
    <row r="45" spans="1:28" ht="18" customHeight="1">
      <c r="A45" s="83">
        <v>16</v>
      </c>
      <c r="B45" s="86"/>
      <c r="C45" s="86"/>
      <c r="D45" s="39"/>
      <c r="E45" s="39"/>
      <c r="F45" s="88"/>
      <c r="G45" s="88"/>
      <c r="H45" s="90"/>
      <c r="I45" s="39"/>
      <c r="J45" s="39"/>
      <c r="K45" s="39"/>
      <c r="L45" s="74"/>
      <c r="N45" s="23">
        <f>COUNTA(I45:J45)-COUNTIF(I45:J45,"八種競技")-COUNTIF(I45:J45,"七種競技")</f>
        <v>0</v>
      </c>
      <c r="R45">
        <f>$B45&amp;I45</f>
      </c>
      <c r="S45">
        <f>$B45&amp;J45</f>
      </c>
      <c r="T45"/>
      <c r="AA45">
        <f>$B45&amp;K45</f>
      </c>
      <c r="AB45">
        <f>$B45&amp;L45</f>
      </c>
    </row>
    <row r="46" spans="1:28" ht="18" customHeight="1">
      <c r="A46" s="80"/>
      <c r="B46" s="87"/>
      <c r="C46" s="87"/>
      <c r="D46" s="40"/>
      <c r="E46" s="40"/>
      <c r="F46" s="89"/>
      <c r="G46" s="89"/>
      <c r="H46" s="91"/>
      <c r="I46" s="144"/>
      <c r="J46" s="41"/>
      <c r="K46" s="41"/>
      <c r="L46" s="75"/>
      <c r="R46"/>
      <c r="S46"/>
      <c r="T46"/>
      <c r="AA46"/>
      <c r="AB46"/>
    </row>
    <row r="47" spans="1:28" ht="18" customHeight="1">
      <c r="A47" s="83">
        <v>17</v>
      </c>
      <c r="B47" s="86"/>
      <c r="C47" s="86"/>
      <c r="D47" s="39"/>
      <c r="E47" s="39"/>
      <c r="F47" s="88"/>
      <c r="G47" s="88"/>
      <c r="H47" s="90"/>
      <c r="I47" s="39"/>
      <c r="J47" s="39"/>
      <c r="K47" s="39"/>
      <c r="L47" s="74"/>
      <c r="N47" s="23">
        <f>COUNTA(I47:J47)-COUNTIF(I47:J47,"八種競技")-COUNTIF(I47:J47,"七種競技")</f>
        <v>0</v>
      </c>
      <c r="R47">
        <f>$B47&amp;I47</f>
      </c>
      <c r="S47">
        <f>$B47&amp;J47</f>
      </c>
      <c r="T47"/>
      <c r="AA47">
        <f aca="true" t="shared" si="7" ref="AA47:AB109">$B47&amp;K47</f>
      </c>
      <c r="AB47">
        <f t="shared" si="7"/>
      </c>
    </row>
    <row r="48" spans="1:28" ht="18" customHeight="1">
      <c r="A48" s="80"/>
      <c r="B48" s="87"/>
      <c r="C48" s="87"/>
      <c r="D48" s="40"/>
      <c r="E48" s="40"/>
      <c r="F48" s="89"/>
      <c r="G48" s="89"/>
      <c r="H48" s="91"/>
      <c r="I48" s="41"/>
      <c r="J48" s="41"/>
      <c r="K48" s="41"/>
      <c r="L48" s="75"/>
      <c r="R48"/>
      <c r="S48"/>
      <c r="T48"/>
      <c r="AA48"/>
      <c r="AB48"/>
    </row>
    <row r="49" spans="1:28" ht="18" customHeight="1">
      <c r="A49" s="83">
        <v>18</v>
      </c>
      <c r="B49" s="86"/>
      <c r="C49" s="86"/>
      <c r="D49" s="39"/>
      <c r="E49" s="39"/>
      <c r="F49" s="88"/>
      <c r="G49" s="88"/>
      <c r="H49" s="90"/>
      <c r="I49" s="39"/>
      <c r="J49" s="39"/>
      <c r="K49" s="11"/>
      <c r="L49" s="13"/>
      <c r="N49" s="23">
        <f>COUNTA(I49:J49)-COUNTIF(I49:J49,"八種競技")-COUNTIF(I49:J49,"七種競技")</f>
        <v>0</v>
      </c>
      <c r="R49">
        <f>$B49&amp;I49</f>
      </c>
      <c r="S49">
        <f>$B49&amp;J49</f>
      </c>
      <c r="T49"/>
      <c r="AA49">
        <f t="shared" si="7"/>
      </c>
      <c r="AB49">
        <f t="shared" si="7"/>
      </c>
    </row>
    <row r="50" spans="1:28" ht="18" customHeight="1">
      <c r="A50" s="80"/>
      <c r="B50" s="87"/>
      <c r="C50" s="87"/>
      <c r="D50" s="40"/>
      <c r="E50" s="40"/>
      <c r="F50" s="89"/>
      <c r="G50" s="89"/>
      <c r="H50" s="91"/>
      <c r="I50" s="41"/>
      <c r="J50" s="41"/>
      <c r="K50" s="12"/>
      <c r="L50" s="14"/>
      <c r="R50"/>
      <c r="S50"/>
      <c r="T50"/>
      <c r="AA50"/>
      <c r="AB50"/>
    </row>
    <row r="51" spans="1:28" ht="18" customHeight="1">
      <c r="A51" s="83">
        <v>19</v>
      </c>
      <c r="B51" s="86"/>
      <c r="C51" s="86"/>
      <c r="D51" s="39"/>
      <c r="E51" s="39"/>
      <c r="F51" s="88"/>
      <c r="G51" s="88"/>
      <c r="H51" s="90"/>
      <c r="I51" s="39"/>
      <c r="J51" s="39"/>
      <c r="K51" s="11"/>
      <c r="L51" s="13"/>
      <c r="N51" s="23">
        <f>COUNTA(I51:J51)-COUNTIF(I51:J51,"八種競技")-COUNTIF(I51:J51,"七種競技")</f>
        <v>0</v>
      </c>
      <c r="R51">
        <f>$B51&amp;I51</f>
      </c>
      <c r="S51">
        <f>$B51&amp;J51</f>
      </c>
      <c r="T51"/>
      <c r="AA51">
        <f t="shared" si="7"/>
      </c>
      <c r="AB51">
        <f t="shared" si="7"/>
      </c>
    </row>
    <row r="52" spans="1:28" ht="18" customHeight="1">
      <c r="A52" s="80"/>
      <c r="B52" s="87"/>
      <c r="C52" s="87"/>
      <c r="D52" s="40"/>
      <c r="E52" s="40"/>
      <c r="F52" s="89"/>
      <c r="G52" s="89"/>
      <c r="H52" s="91"/>
      <c r="I52" s="41"/>
      <c r="J52" s="41"/>
      <c r="K52" s="12"/>
      <c r="L52" s="14"/>
      <c r="R52"/>
      <c r="S52"/>
      <c r="T52"/>
      <c r="AA52"/>
      <c r="AB52"/>
    </row>
    <row r="53" spans="1:28" ht="18" customHeight="1">
      <c r="A53" s="83">
        <v>20</v>
      </c>
      <c r="B53" s="86"/>
      <c r="C53" s="86"/>
      <c r="D53" s="39"/>
      <c r="E53" s="39"/>
      <c r="F53" s="88"/>
      <c r="G53" s="88"/>
      <c r="H53" s="90"/>
      <c r="I53" s="39"/>
      <c r="J53" s="39"/>
      <c r="K53" s="11"/>
      <c r="L53" s="13"/>
      <c r="N53" s="23">
        <f>COUNTA(I53:J53)-COUNTIF(I53:J53,"八種競技")-COUNTIF(I53:J53,"七種競技")</f>
        <v>0</v>
      </c>
      <c r="R53">
        <f>$B53&amp;I53</f>
      </c>
      <c r="S53">
        <f>$B53&amp;J53</f>
      </c>
      <c r="T53"/>
      <c r="AA53">
        <f t="shared" si="7"/>
      </c>
      <c r="AB53">
        <f t="shared" si="7"/>
      </c>
    </row>
    <row r="54" spans="1:28" ht="18" customHeight="1">
      <c r="A54" s="80"/>
      <c r="B54" s="87"/>
      <c r="C54" s="87"/>
      <c r="D54" s="40"/>
      <c r="E54" s="40"/>
      <c r="F54" s="89"/>
      <c r="G54" s="89"/>
      <c r="H54" s="91"/>
      <c r="I54" s="41"/>
      <c r="J54" s="41"/>
      <c r="K54" s="12"/>
      <c r="L54" s="14"/>
      <c r="R54"/>
      <c r="S54"/>
      <c r="T54"/>
      <c r="AA54"/>
      <c r="AB54"/>
    </row>
    <row r="55" spans="1:28" ht="18" customHeight="1">
      <c r="A55" s="83">
        <v>21</v>
      </c>
      <c r="B55" s="86"/>
      <c r="C55" s="86"/>
      <c r="D55" s="39"/>
      <c r="E55" s="39"/>
      <c r="F55" s="88"/>
      <c r="G55" s="88"/>
      <c r="H55" s="90"/>
      <c r="I55" s="39"/>
      <c r="J55" s="39"/>
      <c r="K55" s="11"/>
      <c r="L55" s="13"/>
      <c r="N55" s="23">
        <f>COUNTA(I55:J55)-COUNTIF(I55:J55,"八種競技")-COUNTIF(I55:J55,"七種競技")</f>
        <v>0</v>
      </c>
      <c r="R55">
        <f>$B55&amp;I55</f>
      </c>
      <c r="S55">
        <f>$B55&amp;J55</f>
      </c>
      <c r="T55"/>
      <c r="AA55">
        <f t="shared" si="7"/>
      </c>
      <c r="AB55">
        <f t="shared" si="7"/>
      </c>
    </row>
    <row r="56" spans="1:28" ht="18" customHeight="1">
      <c r="A56" s="80"/>
      <c r="B56" s="87"/>
      <c r="C56" s="87"/>
      <c r="D56" s="40"/>
      <c r="E56" s="40"/>
      <c r="F56" s="89"/>
      <c r="G56" s="89"/>
      <c r="H56" s="91"/>
      <c r="I56" s="41"/>
      <c r="J56" s="41"/>
      <c r="K56" s="12"/>
      <c r="L56" s="14"/>
      <c r="R56"/>
      <c r="S56"/>
      <c r="T56"/>
      <c r="AA56"/>
      <c r="AB56"/>
    </row>
    <row r="57" spans="1:28" ht="18" customHeight="1">
      <c r="A57" s="83">
        <v>22</v>
      </c>
      <c r="B57" s="86"/>
      <c r="C57" s="86"/>
      <c r="D57" s="39"/>
      <c r="E57" s="39"/>
      <c r="F57" s="88"/>
      <c r="G57" s="88"/>
      <c r="H57" s="90"/>
      <c r="I57" s="39"/>
      <c r="J57" s="39"/>
      <c r="K57" s="11"/>
      <c r="L57" s="13"/>
      <c r="N57" s="23">
        <f>COUNTA(I57:J57)-COUNTIF(I57:J57,"八種競技")-COUNTIF(I57:J57,"七種競技")</f>
        <v>0</v>
      </c>
      <c r="R57">
        <f>$B57&amp;I57</f>
      </c>
      <c r="S57">
        <f>$B57&amp;J57</f>
      </c>
      <c r="T57"/>
      <c r="AA57">
        <f t="shared" si="7"/>
      </c>
      <c r="AB57">
        <f t="shared" si="7"/>
      </c>
    </row>
    <row r="58" spans="1:28" ht="18" customHeight="1">
      <c r="A58" s="80"/>
      <c r="B58" s="87"/>
      <c r="C58" s="87"/>
      <c r="D58" s="40"/>
      <c r="E58" s="40"/>
      <c r="F58" s="89"/>
      <c r="G58" s="89"/>
      <c r="H58" s="91"/>
      <c r="I58" s="41"/>
      <c r="J58" s="41"/>
      <c r="K58" s="12"/>
      <c r="L58" s="14"/>
      <c r="R58"/>
      <c r="S58"/>
      <c r="T58"/>
      <c r="AA58"/>
      <c r="AB58"/>
    </row>
    <row r="59" spans="1:28" ht="18" customHeight="1">
      <c r="A59" s="83">
        <v>23</v>
      </c>
      <c r="B59" s="86"/>
      <c r="C59" s="86"/>
      <c r="D59" s="39"/>
      <c r="E59" s="39"/>
      <c r="F59" s="86"/>
      <c r="G59" s="88"/>
      <c r="H59" s="90"/>
      <c r="I59" s="39"/>
      <c r="J59" s="39"/>
      <c r="K59" s="11"/>
      <c r="L59" s="13"/>
      <c r="N59" s="23">
        <f>COUNTA(I59:J59)-COUNTIF(I59:J59,"八種競技")-COUNTIF(I59:J59,"七種競技")</f>
        <v>0</v>
      </c>
      <c r="R59">
        <f>$B59&amp;I59</f>
      </c>
      <c r="S59">
        <f>$B59&amp;J59</f>
      </c>
      <c r="T59"/>
      <c r="AA59">
        <f t="shared" si="7"/>
      </c>
      <c r="AB59">
        <f t="shared" si="7"/>
      </c>
    </row>
    <row r="60" spans="1:28" ht="18" customHeight="1">
      <c r="A60" s="80"/>
      <c r="B60" s="92"/>
      <c r="C60" s="87"/>
      <c r="D60" s="40"/>
      <c r="E60" s="40"/>
      <c r="F60" s="87"/>
      <c r="G60" s="89"/>
      <c r="H60" s="91"/>
      <c r="I60" s="41"/>
      <c r="J60" s="41"/>
      <c r="K60" s="12"/>
      <c r="L60" s="14"/>
      <c r="R60"/>
      <c r="S60"/>
      <c r="T60"/>
      <c r="AA60"/>
      <c r="AB60"/>
    </row>
    <row r="61" spans="1:28" ht="18" customHeight="1">
      <c r="A61" s="83">
        <v>24</v>
      </c>
      <c r="B61" s="86"/>
      <c r="C61" s="86"/>
      <c r="D61" s="39"/>
      <c r="E61" s="39"/>
      <c r="F61" s="86"/>
      <c r="G61" s="88"/>
      <c r="H61" s="90"/>
      <c r="I61" s="39"/>
      <c r="J61" s="39"/>
      <c r="K61" s="11"/>
      <c r="L61" s="13"/>
      <c r="N61" s="23">
        <f>COUNTA(I61:J61)-COUNTIF(I61:J61,"八種競技")-COUNTIF(I61:J61,"七種競技")</f>
        <v>0</v>
      </c>
      <c r="R61">
        <f>$B61&amp;I61</f>
      </c>
      <c r="S61">
        <f>$B61&amp;J61</f>
      </c>
      <c r="T61"/>
      <c r="AA61">
        <f t="shared" si="7"/>
      </c>
      <c r="AB61">
        <f t="shared" si="7"/>
      </c>
    </row>
    <row r="62" spans="1:28" ht="18" customHeight="1">
      <c r="A62" s="80"/>
      <c r="B62" s="92"/>
      <c r="C62" s="87"/>
      <c r="D62" s="40"/>
      <c r="E62" s="40"/>
      <c r="F62" s="87"/>
      <c r="G62" s="89"/>
      <c r="H62" s="91"/>
      <c r="I62" s="41"/>
      <c r="J62" s="41"/>
      <c r="K62" s="12"/>
      <c r="L62" s="14"/>
      <c r="R62"/>
      <c r="S62"/>
      <c r="T62"/>
      <c r="AA62"/>
      <c r="AB62"/>
    </row>
    <row r="63" spans="1:28" ht="18" customHeight="1">
      <c r="A63" s="83">
        <v>25</v>
      </c>
      <c r="B63" s="86"/>
      <c r="C63" s="86"/>
      <c r="D63" s="39"/>
      <c r="E63" s="39"/>
      <c r="F63" s="86"/>
      <c r="G63" s="88"/>
      <c r="H63" s="90"/>
      <c r="I63" s="39"/>
      <c r="J63" s="39"/>
      <c r="K63" s="11"/>
      <c r="L63" s="13"/>
      <c r="N63" s="23">
        <f>COUNTA(I63:J63)-COUNTIF(I63:J63,"八種競技")-COUNTIF(I63:J63,"七種競技")</f>
        <v>0</v>
      </c>
      <c r="R63">
        <f>$B63&amp;I63</f>
      </c>
      <c r="S63">
        <f>$B63&amp;J63</f>
      </c>
      <c r="T63"/>
      <c r="AA63">
        <f t="shared" si="7"/>
      </c>
      <c r="AB63">
        <f t="shared" si="7"/>
      </c>
    </row>
    <row r="64" spans="1:28" ht="18" customHeight="1">
      <c r="A64" s="80"/>
      <c r="B64" s="92"/>
      <c r="C64" s="87"/>
      <c r="D64" s="40"/>
      <c r="E64" s="40"/>
      <c r="F64" s="87"/>
      <c r="G64" s="89"/>
      <c r="H64" s="91"/>
      <c r="I64" s="41"/>
      <c r="J64" s="41"/>
      <c r="K64" s="12"/>
      <c r="L64" s="14"/>
      <c r="R64"/>
      <c r="S64"/>
      <c r="T64"/>
      <c r="AA64"/>
      <c r="AB64"/>
    </row>
    <row r="65" spans="1:28" ht="18" customHeight="1">
      <c r="A65" s="83">
        <v>26</v>
      </c>
      <c r="B65" s="86"/>
      <c r="C65" s="86"/>
      <c r="D65" s="39"/>
      <c r="E65" s="39"/>
      <c r="F65" s="86"/>
      <c r="G65" s="88"/>
      <c r="H65" s="90"/>
      <c r="I65" s="39"/>
      <c r="J65" s="39"/>
      <c r="K65" s="11"/>
      <c r="L65" s="13"/>
      <c r="N65" s="23">
        <f>COUNTA(I65:J65)-COUNTIF(I65:J65,"八種競技")-COUNTIF(I65:J65,"七種競技")</f>
        <v>0</v>
      </c>
      <c r="R65">
        <f>$B65&amp;I65</f>
      </c>
      <c r="S65">
        <f>$B65&amp;J65</f>
      </c>
      <c r="T65"/>
      <c r="AA65">
        <f t="shared" si="7"/>
      </c>
      <c r="AB65">
        <f t="shared" si="7"/>
      </c>
    </row>
    <row r="66" spans="1:28" ht="18" customHeight="1">
      <c r="A66" s="80"/>
      <c r="B66" s="92"/>
      <c r="C66" s="87"/>
      <c r="D66" s="40"/>
      <c r="E66" s="40"/>
      <c r="F66" s="87"/>
      <c r="G66" s="89"/>
      <c r="H66" s="91"/>
      <c r="I66" s="41"/>
      <c r="J66" s="41"/>
      <c r="K66" s="12"/>
      <c r="L66" s="14"/>
      <c r="R66"/>
      <c r="S66"/>
      <c r="T66"/>
      <c r="AA66"/>
      <c r="AB66"/>
    </row>
    <row r="67" spans="1:28" ht="18" customHeight="1">
      <c r="A67" s="83">
        <v>27</v>
      </c>
      <c r="B67" s="86"/>
      <c r="C67" s="86"/>
      <c r="D67" s="39"/>
      <c r="E67" s="39"/>
      <c r="F67" s="86"/>
      <c r="G67" s="88"/>
      <c r="H67" s="90"/>
      <c r="I67" s="39"/>
      <c r="J67" s="39"/>
      <c r="K67" s="11"/>
      <c r="L67" s="13"/>
      <c r="N67" s="23">
        <f>COUNTA(I67:J67)-COUNTIF(I67:J67,"八種競技")-COUNTIF(I67:J67,"七種競技")</f>
        <v>0</v>
      </c>
      <c r="R67">
        <f>$B67&amp;I67</f>
      </c>
      <c r="S67">
        <f>$B67&amp;J67</f>
      </c>
      <c r="T67"/>
      <c r="AA67">
        <f t="shared" si="7"/>
      </c>
      <c r="AB67">
        <f t="shared" si="7"/>
      </c>
    </row>
    <row r="68" spans="1:28" ht="18" customHeight="1">
      <c r="A68" s="80"/>
      <c r="B68" s="92"/>
      <c r="C68" s="87"/>
      <c r="D68" s="40"/>
      <c r="E68" s="40"/>
      <c r="F68" s="87"/>
      <c r="G68" s="89"/>
      <c r="H68" s="91"/>
      <c r="I68" s="41"/>
      <c r="J68" s="41"/>
      <c r="K68" s="12"/>
      <c r="L68" s="14"/>
      <c r="R68"/>
      <c r="S68"/>
      <c r="T68"/>
      <c r="AA68"/>
      <c r="AB68"/>
    </row>
    <row r="69" spans="1:28" ht="18" customHeight="1">
      <c r="A69" s="83">
        <v>28</v>
      </c>
      <c r="B69" s="86"/>
      <c r="C69" s="86"/>
      <c r="D69" s="39"/>
      <c r="E69" s="39"/>
      <c r="F69" s="86"/>
      <c r="G69" s="88"/>
      <c r="H69" s="90"/>
      <c r="I69" s="39"/>
      <c r="J69" s="39"/>
      <c r="K69" s="11"/>
      <c r="L69" s="13"/>
      <c r="N69" s="23">
        <f>COUNTA(I69:J69)-COUNTIF(I69:J69,"八種競技")-COUNTIF(I69:J69,"七種競技")</f>
        <v>0</v>
      </c>
      <c r="R69">
        <f>$B69&amp;I69</f>
      </c>
      <c r="S69">
        <f>$B69&amp;J69</f>
      </c>
      <c r="T69"/>
      <c r="AA69">
        <f t="shared" si="7"/>
      </c>
      <c r="AB69">
        <f t="shared" si="7"/>
      </c>
    </row>
    <row r="70" spans="1:28" ht="18" customHeight="1">
      <c r="A70" s="80"/>
      <c r="B70" s="92"/>
      <c r="C70" s="87"/>
      <c r="D70" s="40"/>
      <c r="E70" s="40"/>
      <c r="F70" s="87"/>
      <c r="G70" s="89"/>
      <c r="H70" s="91"/>
      <c r="I70" s="41"/>
      <c r="J70" s="41"/>
      <c r="K70" s="12"/>
      <c r="L70" s="14"/>
      <c r="R70"/>
      <c r="S70"/>
      <c r="T70"/>
      <c r="AA70"/>
      <c r="AB70"/>
    </row>
    <row r="71" spans="1:28" ht="18" customHeight="1">
      <c r="A71" s="83">
        <v>29</v>
      </c>
      <c r="B71" s="86"/>
      <c r="C71" s="86"/>
      <c r="D71" s="39"/>
      <c r="E71" s="39"/>
      <c r="F71" s="86"/>
      <c r="G71" s="88"/>
      <c r="H71" s="90"/>
      <c r="I71" s="39"/>
      <c r="J71" s="39"/>
      <c r="K71" s="11"/>
      <c r="L71" s="13"/>
      <c r="N71" s="23">
        <f>COUNTA(I71:J71)-COUNTIF(I71:J71,"八種競技")-COUNTIF(I71:J71,"七種競技")</f>
        <v>0</v>
      </c>
      <c r="R71">
        <f>$B71&amp;I71</f>
      </c>
      <c r="S71">
        <f>$B71&amp;J71</f>
      </c>
      <c r="T71"/>
      <c r="AA71">
        <f t="shared" si="7"/>
      </c>
      <c r="AB71">
        <f t="shared" si="7"/>
      </c>
    </row>
    <row r="72" spans="1:28" ht="18" customHeight="1">
      <c r="A72" s="80"/>
      <c r="B72" s="92"/>
      <c r="C72" s="87"/>
      <c r="D72" s="40"/>
      <c r="E72" s="40"/>
      <c r="F72" s="87"/>
      <c r="G72" s="89"/>
      <c r="H72" s="91"/>
      <c r="I72" s="41"/>
      <c r="J72" s="41"/>
      <c r="K72" s="12"/>
      <c r="L72" s="14"/>
      <c r="R72"/>
      <c r="S72"/>
      <c r="T72"/>
      <c r="AA72"/>
      <c r="AB72"/>
    </row>
    <row r="73" spans="1:28" ht="18" customHeight="1">
      <c r="A73" s="83">
        <v>30</v>
      </c>
      <c r="B73" s="86"/>
      <c r="C73" s="86"/>
      <c r="D73" s="39"/>
      <c r="E73" s="39"/>
      <c r="F73" s="86"/>
      <c r="G73" s="88"/>
      <c r="H73" s="90"/>
      <c r="I73" s="39"/>
      <c r="J73" s="39"/>
      <c r="K73" s="11"/>
      <c r="L73" s="13"/>
      <c r="N73" s="23">
        <f>COUNTA(I73:J73)-COUNTIF(I73:J73,"八種競技")-COUNTIF(I73:J73,"七種競技")</f>
        <v>0</v>
      </c>
      <c r="R73">
        <f>$B73&amp;I73</f>
      </c>
      <c r="S73">
        <f>$B73&amp;J73</f>
      </c>
      <c r="T73"/>
      <c r="AA73">
        <f t="shared" si="7"/>
      </c>
      <c r="AB73">
        <f t="shared" si="7"/>
      </c>
    </row>
    <row r="74" spans="1:28" ht="18" customHeight="1">
      <c r="A74" s="80"/>
      <c r="B74" s="92"/>
      <c r="C74" s="87"/>
      <c r="D74" s="40"/>
      <c r="E74" s="40"/>
      <c r="F74" s="87"/>
      <c r="G74" s="89"/>
      <c r="H74" s="91"/>
      <c r="I74" s="41"/>
      <c r="J74" s="41"/>
      <c r="K74" s="12"/>
      <c r="L74" s="14"/>
      <c r="R74"/>
      <c r="S74"/>
      <c r="T74"/>
      <c r="AA74"/>
      <c r="AB74"/>
    </row>
    <row r="75" spans="1:28" ht="18" customHeight="1">
      <c r="A75" s="83">
        <v>31</v>
      </c>
      <c r="B75" s="86"/>
      <c r="C75" s="86"/>
      <c r="D75" s="39"/>
      <c r="E75" s="39"/>
      <c r="F75" s="86"/>
      <c r="G75" s="88"/>
      <c r="H75" s="90"/>
      <c r="I75" s="39"/>
      <c r="J75" s="39"/>
      <c r="K75" s="11"/>
      <c r="L75" s="13"/>
      <c r="N75" s="23">
        <f>COUNTA(I75:J75)-COUNTIF(I75:J75,"八種競技")-COUNTIF(I75:J75,"七種競技")</f>
        <v>0</v>
      </c>
      <c r="R75">
        <f>$B75&amp;I75</f>
      </c>
      <c r="S75">
        <f>$B75&amp;J75</f>
      </c>
      <c r="T75"/>
      <c r="AA75">
        <f t="shared" si="7"/>
      </c>
      <c r="AB75">
        <f t="shared" si="7"/>
      </c>
    </row>
    <row r="76" spans="1:28" ht="18" customHeight="1">
      <c r="A76" s="80"/>
      <c r="B76" s="92"/>
      <c r="C76" s="87"/>
      <c r="D76" s="40"/>
      <c r="E76" s="40"/>
      <c r="F76" s="87"/>
      <c r="G76" s="89"/>
      <c r="H76" s="91"/>
      <c r="I76" s="41"/>
      <c r="J76" s="41"/>
      <c r="K76" s="12"/>
      <c r="L76" s="14"/>
      <c r="R76"/>
      <c r="S76"/>
      <c r="T76"/>
      <c r="AA76"/>
      <c r="AB76"/>
    </row>
    <row r="77" spans="1:28" ht="18" customHeight="1">
      <c r="A77" s="83">
        <v>32</v>
      </c>
      <c r="B77" s="86"/>
      <c r="C77" s="86"/>
      <c r="D77" s="39"/>
      <c r="E77" s="39"/>
      <c r="F77" s="86"/>
      <c r="G77" s="88"/>
      <c r="H77" s="90"/>
      <c r="I77" s="39"/>
      <c r="J77" s="39"/>
      <c r="K77" s="11"/>
      <c r="L77" s="13"/>
      <c r="N77" s="23">
        <f>COUNTA(I77:J77)-COUNTIF(I77:J77,"八種競技")-COUNTIF(I77:J77,"七種競技")</f>
        <v>0</v>
      </c>
      <c r="R77">
        <f>$B77&amp;I77</f>
      </c>
      <c r="S77">
        <f>$B77&amp;J77</f>
      </c>
      <c r="T77"/>
      <c r="AA77">
        <f t="shared" si="7"/>
      </c>
      <c r="AB77">
        <f t="shared" si="7"/>
      </c>
    </row>
    <row r="78" spans="1:28" ht="18" customHeight="1">
      <c r="A78" s="80"/>
      <c r="B78" s="92"/>
      <c r="C78" s="87"/>
      <c r="D78" s="40"/>
      <c r="E78" s="40"/>
      <c r="F78" s="87"/>
      <c r="G78" s="89"/>
      <c r="H78" s="91"/>
      <c r="I78" s="41"/>
      <c r="J78" s="41"/>
      <c r="K78" s="12"/>
      <c r="L78" s="14"/>
      <c r="R78"/>
      <c r="S78"/>
      <c r="T78"/>
      <c r="AA78"/>
      <c r="AB78"/>
    </row>
    <row r="79" spans="1:28" ht="18" customHeight="1">
      <c r="A79" s="83">
        <v>33</v>
      </c>
      <c r="B79" s="86"/>
      <c r="C79" s="86"/>
      <c r="D79" s="39"/>
      <c r="E79" s="39"/>
      <c r="F79" s="86"/>
      <c r="G79" s="88"/>
      <c r="H79" s="90"/>
      <c r="I79" s="39"/>
      <c r="J79" s="39"/>
      <c r="K79" s="11"/>
      <c r="L79" s="13"/>
      <c r="N79" s="23">
        <f>COUNTA(I79:J79)-COUNTIF(I79:J79,"八種競技")-COUNTIF(I79:J79,"七種競技")</f>
        <v>0</v>
      </c>
      <c r="R79">
        <f>$B79&amp;I79</f>
      </c>
      <c r="S79">
        <f>$B79&amp;J79</f>
      </c>
      <c r="T79"/>
      <c r="AA79">
        <f t="shared" si="7"/>
      </c>
      <c r="AB79">
        <f t="shared" si="7"/>
      </c>
    </row>
    <row r="80" spans="1:28" ht="18" customHeight="1">
      <c r="A80" s="80"/>
      <c r="B80" s="92"/>
      <c r="C80" s="87"/>
      <c r="D80" s="40"/>
      <c r="E80" s="40"/>
      <c r="F80" s="87"/>
      <c r="G80" s="89"/>
      <c r="H80" s="91"/>
      <c r="I80" s="41"/>
      <c r="J80" s="41"/>
      <c r="K80" s="12"/>
      <c r="L80" s="14"/>
      <c r="R80"/>
      <c r="S80"/>
      <c r="T80"/>
      <c r="AA80"/>
      <c r="AB80"/>
    </row>
    <row r="81" spans="1:28" ht="18" customHeight="1">
      <c r="A81" s="83">
        <v>34</v>
      </c>
      <c r="B81" s="86"/>
      <c r="C81" s="86"/>
      <c r="D81" s="39"/>
      <c r="E81" s="39"/>
      <c r="F81" s="86"/>
      <c r="G81" s="88"/>
      <c r="H81" s="90"/>
      <c r="I81" s="39"/>
      <c r="J81" s="39"/>
      <c r="K81" s="11"/>
      <c r="L81" s="13"/>
      <c r="N81" s="23">
        <f>COUNTA(I81:J81)-COUNTIF(I81:J81,"八種競技")-COUNTIF(I81:J81,"七種競技")</f>
        <v>0</v>
      </c>
      <c r="R81">
        <f>$B81&amp;I81</f>
      </c>
      <c r="S81">
        <f>$B81&amp;J81</f>
      </c>
      <c r="T81"/>
      <c r="AA81">
        <f t="shared" si="7"/>
      </c>
      <c r="AB81">
        <f t="shared" si="7"/>
      </c>
    </row>
    <row r="82" spans="1:28" ht="18" customHeight="1">
      <c r="A82" s="80"/>
      <c r="B82" s="92"/>
      <c r="C82" s="87"/>
      <c r="D82" s="40"/>
      <c r="E82" s="40"/>
      <c r="F82" s="87"/>
      <c r="G82" s="89"/>
      <c r="H82" s="91"/>
      <c r="I82" s="41"/>
      <c r="J82" s="41"/>
      <c r="K82" s="12"/>
      <c r="L82" s="14"/>
      <c r="R82"/>
      <c r="S82"/>
      <c r="T82"/>
      <c r="AA82"/>
      <c r="AB82"/>
    </row>
    <row r="83" spans="1:28" ht="18" customHeight="1">
      <c r="A83" s="83">
        <v>35</v>
      </c>
      <c r="B83" s="86"/>
      <c r="C83" s="86"/>
      <c r="D83" s="39"/>
      <c r="E83" s="39"/>
      <c r="F83" s="86"/>
      <c r="G83" s="88"/>
      <c r="H83" s="90"/>
      <c r="I83" s="39"/>
      <c r="J83" s="39"/>
      <c r="K83" s="11"/>
      <c r="L83" s="13"/>
      <c r="N83" s="23">
        <f>COUNTA(I83:J83)-COUNTIF(I83:J83,"八種競技")-COUNTIF(I83:J83,"七種競技")</f>
        <v>0</v>
      </c>
      <c r="R83">
        <f>$B83&amp;I83</f>
      </c>
      <c r="S83">
        <f>$B83&amp;J83</f>
      </c>
      <c r="T83"/>
      <c r="AA83">
        <f t="shared" si="7"/>
      </c>
      <c r="AB83">
        <f t="shared" si="7"/>
      </c>
    </row>
    <row r="84" spans="1:28" ht="18" customHeight="1">
      <c r="A84" s="80"/>
      <c r="B84" s="92"/>
      <c r="C84" s="87"/>
      <c r="D84" s="40"/>
      <c r="E84" s="40"/>
      <c r="F84" s="87"/>
      <c r="G84" s="89"/>
      <c r="H84" s="91"/>
      <c r="I84" s="41"/>
      <c r="J84" s="41"/>
      <c r="K84" s="12"/>
      <c r="L84" s="14"/>
      <c r="R84"/>
      <c r="S84"/>
      <c r="T84"/>
      <c r="AA84"/>
      <c r="AB84"/>
    </row>
    <row r="85" spans="1:28" ht="18" customHeight="1">
      <c r="A85" s="83">
        <v>36</v>
      </c>
      <c r="B85" s="86"/>
      <c r="C85" s="86"/>
      <c r="D85" s="39"/>
      <c r="E85" s="39"/>
      <c r="F85" s="86"/>
      <c r="G85" s="88"/>
      <c r="H85" s="90"/>
      <c r="I85" s="39"/>
      <c r="J85" s="39"/>
      <c r="K85" s="11"/>
      <c r="L85" s="13"/>
      <c r="N85" s="23">
        <f>COUNTA(I85:J85)-COUNTIF(I85:J85,"八種競技")-COUNTIF(I85:J85,"七種競技")</f>
        <v>0</v>
      </c>
      <c r="R85">
        <f>$B85&amp;I85</f>
      </c>
      <c r="S85">
        <f>$B85&amp;J85</f>
      </c>
      <c r="T85"/>
      <c r="AA85">
        <f t="shared" si="7"/>
      </c>
      <c r="AB85">
        <f t="shared" si="7"/>
      </c>
    </row>
    <row r="86" spans="1:28" ht="18" customHeight="1">
      <c r="A86" s="80"/>
      <c r="B86" s="92"/>
      <c r="C86" s="87"/>
      <c r="D86" s="40"/>
      <c r="E86" s="40"/>
      <c r="F86" s="87"/>
      <c r="G86" s="89"/>
      <c r="H86" s="91"/>
      <c r="I86" s="41"/>
      <c r="J86" s="41"/>
      <c r="K86" s="12"/>
      <c r="L86" s="14"/>
      <c r="R86"/>
      <c r="S86"/>
      <c r="T86"/>
      <c r="AA86"/>
      <c r="AB86"/>
    </row>
    <row r="87" spans="1:28" ht="18" customHeight="1">
      <c r="A87" s="83">
        <v>37</v>
      </c>
      <c r="B87" s="86"/>
      <c r="C87" s="86"/>
      <c r="D87" s="39"/>
      <c r="E87" s="39"/>
      <c r="F87" s="86"/>
      <c r="G87" s="88"/>
      <c r="H87" s="90"/>
      <c r="I87" s="39"/>
      <c r="J87" s="39"/>
      <c r="K87" s="11"/>
      <c r="L87" s="13"/>
      <c r="N87" s="23">
        <f>COUNTA(I87:J87)-COUNTIF(I87:J87,"八種競技")-COUNTIF(I87:J87,"七種競技")</f>
        <v>0</v>
      </c>
      <c r="R87">
        <f>$B87&amp;I87</f>
      </c>
      <c r="S87">
        <f>$B87&amp;J87</f>
      </c>
      <c r="T87"/>
      <c r="AA87">
        <f t="shared" si="7"/>
      </c>
      <c r="AB87">
        <f t="shared" si="7"/>
      </c>
    </row>
    <row r="88" spans="1:28" ht="18" customHeight="1">
      <c r="A88" s="80"/>
      <c r="B88" s="92"/>
      <c r="C88" s="87"/>
      <c r="D88" s="40"/>
      <c r="E88" s="40"/>
      <c r="F88" s="87"/>
      <c r="G88" s="89"/>
      <c r="H88" s="91"/>
      <c r="I88" s="41"/>
      <c r="J88" s="41"/>
      <c r="K88" s="12"/>
      <c r="L88" s="14"/>
      <c r="R88"/>
      <c r="S88"/>
      <c r="T88"/>
      <c r="AA88"/>
      <c r="AB88"/>
    </row>
    <row r="89" spans="1:28" ht="18" customHeight="1">
      <c r="A89" s="83">
        <v>38</v>
      </c>
      <c r="B89" s="86"/>
      <c r="C89" s="86"/>
      <c r="D89" s="39"/>
      <c r="E89" s="39"/>
      <c r="F89" s="86"/>
      <c r="G89" s="88"/>
      <c r="H89" s="90"/>
      <c r="I89" s="39"/>
      <c r="J89" s="39"/>
      <c r="K89" s="11"/>
      <c r="L89" s="13"/>
      <c r="N89" s="23">
        <f>COUNTA(I89:J89)-COUNTIF(I89:J89,"八種競技")-COUNTIF(I89:J89,"七種競技")</f>
        <v>0</v>
      </c>
      <c r="R89">
        <f>$B89&amp;I89</f>
      </c>
      <c r="S89">
        <f>$B89&amp;J89</f>
      </c>
      <c r="T89"/>
      <c r="AA89">
        <f t="shared" si="7"/>
      </c>
      <c r="AB89">
        <f t="shared" si="7"/>
      </c>
    </row>
    <row r="90" spans="1:28" ht="18" customHeight="1">
      <c r="A90" s="80"/>
      <c r="B90" s="92"/>
      <c r="C90" s="87"/>
      <c r="D90" s="40"/>
      <c r="E90" s="40"/>
      <c r="F90" s="87"/>
      <c r="G90" s="89"/>
      <c r="H90" s="91"/>
      <c r="I90" s="41"/>
      <c r="J90" s="41"/>
      <c r="K90" s="12"/>
      <c r="L90" s="14"/>
      <c r="R90"/>
      <c r="S90"/>
      <c r="T90"/>
      <c r="AA90"/>
      <c r="AB90"/>
    </row>
    <row r="91" spans="1:28" ht="18" customHeight="1">
      <c r="A91" s="83">
        <v>39</v>
      </c>
      <c r="B91" s="86"/>
      <c r="C91" s="86"/>
      <c r="D91" s="39"/>
      <c r="E91" s="39"/>
      <c r="F91" s="86"/>
      <c r="G91" s="88"/>
      <c r="H91" s="90"/>
      <c r="I91" s="39"/>
      <c r="J91" s="39"/>
      <c r="K91" s="11"/>
      <c r="L91" s="13"/>
      <c r="N91" s="23">
        <f>COUNTA(I91:J91)-COUNTIF(I91:J91,"八種競技")-COUNTIF(I91:J91,"七種競技")</f>
        <v>0</v>
      </c>
      <c r="R91">
        <f>$B91&amp;I91</f>
      </c>
      <c r="S91">
        <f>$B91&amp;J91</f>
      </c>
      <c r="T91"/>
      <c r="AA91">
        <f t="shared" si="7"/>
      </c>
      <c r="AB91">
        <f t="shared" si="7"/>
      </c>
    </row>
    <row r="92" spans="1:28" ht="18" customHeight="1">
      <c r="A92" s="80"/>
      <c r="B92" s="92"/>
      <c r="C92" s="87"/>
      <c r="D92" s="40"/>
      <c r="E92" s="40"/>
      <c r="F92" s="87"/>
      <c r="G92" s="89"/>
      <c r="H92" s="91"/>
      <c r="I92" s="41"/>
      <c r="J92" s="41"/>
      <c r="K92" s="12"/>
      <c r="L92" s="14"/>
      <c r="R92"/>
      <c r="S92"/>
      <c r="T92"/>
      <c r="AA92"/>
      <c r="AB92"/>
    </row>
    <row r="93" spans="1:28" ht="18" customHeight="1">
      <c r="A93" s="83">
        <v>40</v>
      </c>
      <c r="B93" s="86"/>
      <c r="C93" s="86"/>
      <c r="D93" s="39"/>
      <c r="E93" s="39"/>
      <c r="F93" s="86"/>
      <c r="G93" s="88"/>
      <c r="H93" s="90"/>
      <c r="I93" s="39"/>
      <c r="J93" s="39"/>
      <c r="K93" s="11"/>
      <c r="L93" s="13"/>
      <c r="N93" s="23">
        <f>COUNTA(I93:J93)-COUNTIF(I93:J93,"八種競技")-COUNTIF(I93:J93,"七種競技")</f>
        <v>0</v>
      </c>
      <c r="R93">
        <f>$B93&amp;I93</f>
      </c>
      <c r="S93">
        <f>$B93&amp;J93</f>
      </c>
      <c r="T93"/>
      <c r="AA93">
        <f t="shared" si="7"/>
      </c>
      <c r="AB93">
        <f t="shared" si="7"/>
      </c>
    </row>
    <row r="94" spans="1:28" ht="18" customHeight="1">
      <c r="A94" s="80"/>
      <c r="B94" s="92"/>
      <c r="C94" s="87"/>
      <c r="D94" s="40"/>
      <c r="E94" s="40"/>
      <c r="F94" s="87"/>
      <c r="G94" s="89"/>
      <c r="H94" s="91"/>
      <c r="I94" s="41"/>
      <c r="J94" s="41"/>
      <c r="K94" s="12"/>
      <c r="L94" s="14"/>
      <c r="R94"/>
      <c r="S94"/>
      <c r="T94"/>
      <c r="AA94"/>
      <c r="AB94"/>
    </row>
    <row r="95" spans="1:28" ht="18" customHeight="1">
      <c r="A95" s="83">
        <v>41</v>
      </c>
      <c r="B95" s="86"/>
      <c r="C95" s="86"/>
      <c r="D95" s="39"/>
      <c r="E95" s="39"/>
      <c r="F95" s="86"/>
      <c r="G95" s="88"/>
      <c r="H95" s="90"/>
      <c r="I95" s="39"/>
      <c r="J95" s="39"/>
      <c r="K95" s="11"/>
      <c r="L95" s="13"/>
      <c r="N95" s="23">
        <f>COUNTA(I95:J95)-COUNTIF(I95:J95,"八種競技")-COUNTIF(I95:J95,"七種競技")</f>
        <v>0</v>
      </c>
      <c r="R95">
        <f>$B95&amp;I95</f>
      </c>
      <c r="S95">
        <f>$B95&amp;J95</f>
      </c>
      <c r="T95"/>
      <c r="AA95">
        <f t="shared" si="7"/>
      </c>
      <c r="AB95">
        <f t="shared" si="7"/>
      </c>
    </row>
    <row r="96" spans="1:28" ht="18" customHeight="1">
      <c r="A96" s="80"/>
      <c r="B96" s="92"/>
      <c r="C96" s="87"/>
      <c r="D96" s="40"/>
      <c r="E96" s="40"/>
      <c r="F96" s="87"/>
      <c r="G96" s="89"/>
      <c r="H96" s="91"/>
      <c r="I96" s="41"/>
      <c r="J96" s="41"/>
      <c r="K96" s="12"/>
      <c r="L96" s="14"/>
      <c r="R96"/>
      <c r="S96"/>
      <c r="T96"/>
      <c r="AA96"/>
      <c r="AB96"/>
    </row>
    <row r="97" spans="1:28" ht="18" customHeight="1">
      <c r="A97" s="83">
        <v>42</v>
      </c>
      <c r="B97" s="86"/>
      <c r="C97" s="86"/>
      <c r="D97" s="39"/>
      <c r="E97" s="39"/>
      <c r="F97" s="86"/>
      <c r="G97" s="88"/>
      <c r="H97" s="90"/>
      <c r="I97" s="39"/>
      <c r="J97" s="39"/>
      <c r="K97" s="11"/>
      <c r="L97" s="13"/>
      <c r="N97" s="23">
        <f>COUNTA(I97:J97)-COUNTIF(I97:J97,"八種競技")-COUNTIF(I97:J97,"七種競技")</f>
        <v>0</v>
      </c>
      <c r="R97">
        <f>$B97&amp;I97</f>
      </c>
      <c r="S97">
        <f>$B97&amp;J97</f>
      </c>
      <c r="T97"/>
      <c r="AA97">
        <f t="shared" si="7"/>
      </c>
      <c r="AB97">
        <f t="shared" si="7"/>
      </c>
    </row>
    <row r="98" spans="1:28" ht="18" customHeight="1">
      <c r="A98" s="80"/>
      <c r="B98" s="92"/>
      <c r="C98" s="87"/>
      <c r="D98" s="40"/>
      <c r="E98" s="40"/>
      <c r="F98" s="87"/>
      <c r="G98" s="89"/>
      <c r="H98" s="91"/>
      <c r="I98" s="41"/>
      <c r="J98" s="41"/>
      <c r="K98" s="12"/>
      <c r="L98" s="14"/>
      <c r="R98"/>
      <c r="S98"/>
      <c r="T98"/>
      <c r="AA98"/>
      <c r="AB98"/>
    </row>
    <row r="99" spans="1:28" ht="18" customHeight="1">
      <c r="A99" s="83">
        <v>43</v>
      </c>
      <c r="B99" s="86"/>
      <c r="C99" s="86"/>
      <c r="D99" s="39"/>
      <c r="E99" s="39"/>
      <c r="F99" s="86"/>
      <c r="G99" s="88"/>
      <c r="H99" s="90"/>
      <c r="I99" s="39"/>
      <c r="J99" s="39"/>
      <c r="K99" s="11"/>
      <c r="L99" s="13"/>
      <c r="N99" s="23">
        <f>COUNTA(I99:J99)-COUNTIF(I99:J99,"八種競技")-COUNTIF(I99:J99,"七種競技")</f>
        <v>0</v>
      </c>
      <c r="R99">
        <f>$B99&amp;I99</f>
      </c>
      <c r="S99">
        <f>$B99&amp;J99</f>
      </c>
      <c r="T99"/>
      <c r="AA99">
        <f t="shared" si="7"/>
      </c>
      <c r="AB99">
        <f t="shared" si="7"/>
      </c>
    </row>
    <row r="100" spans="1:28" ht="18" customHeight="1">
      <c r="A100" s="80"/>
      <c r="B100" s="87"/>
      <c r="C100" s="87"/>
      <c r="D100" s="40"/>
      <c r="E100" s="40"/>
      <c r="F100" s="87"/>
      <c r="G100" s="89"/>
      <c r="H100" s="91"/>
      <c r="I100" s="41"/>
      <c r="J100" s="41"/>
      <c r="K100" s="12"/>
      <c r="L100" s="14"/>
      <c r="R100"/>
      <c r="S100"/>
      <c r="T100"/>
      <c r="AA100"/>
      <c r="AB100"/>
    </row>
    <row r="101" spans="1:28" ht="18" customHeight="1">
      <c r="A101" s="83">
        <v>44</v>
      </c>
      <c r="B101" s="86"/>
      <c r="C101" s="86"/>
      <c r="D101" s="39"/>
      <c r="E101" s="39"/>
      <c r="F101" s="86"/>
      <c r="G101" s="88"/>
      <c r="H101" s="90"/>
      <c r="I101" s="39"/>
      <c r="J101" s="39"/>
      <c r="K101" s="11"/>
      <c r="L101" s="13"/>
      <c r="N101" s="23">
        <f>COUNTA(I101:J101)-COUNTIF(I101:J101,"八種競技")-COUNTIF(I101:J101,"七種競技")</f>
        <v>0</v>
      </c>
      <c r="R101">
        <f>$B101&amp;I101</f>
      </c>
      <c r="S101">
        <f>$B101&amp;J101</f>
      </c>
      <c r="T101"/>
      <c r="AA101">
        <f t="shared" si="7"/>
      </c>
      <c r="AB101">
        <f t="shared" si="7"/>
      </c>
    </row>
    <row r="102" spans="1:28" ht="18" customHeight="1">
      <c r="A102" s="80"/>
      <c r="B102" s="92"/>
      <c r="C102" s="87"/>
      <c r="D102" s="40"/>
      <c r="E102" s="40"/>
      <c r="F102" s="87"/>
      <c r="G102" s="89"/>
      <c r="H102" s="91"/>
      <c r="I102" s="41"/>
      <c r="J102" s="41"/>
      <c r="K102" s="12"/>
      <c r="L102" s="14"/>
      <c r="R102"/>
      <c r="S102"/>
      <c r="T102"/>
      <c r="AA102"/>
      <c r="AB102"/>
    </row>
    <row r="103" spans="1:28" ht="18" customHeight="1">
      <c r="A103" s="83">
        <v>45</v>
      </c>
      <c r="B103" s="86"/>
      <c r="C103" s="86"/>
      <c r="D103" s="39"/>
      <c r="E103" s="39"/>
      <c r="F103" s="88"/>
      <c r="G103" s="88"/>
      <c r="H103" s="90"/>
      <c r="I103" s="39"/>
      <c r="J103" s="39"/>
      <c r="K103" s="11"/>
      <c r="L103" s="13"/>
      <c r="N103" s="23">
        <f>COUNTA(I103:J103)-COUNTIF(I103:J103,"八種競技")-COUNTIF(I103:J103,"七種競技")</f>
        <v>0</v>
      </c>
      <c r="R103">
        <f>$B103&amp;I103</f>
      </c>
      <c r="S103">
        <f>$B103&amp;J103</f>
      </c>
      <c r="T103"/>
      <c r="AA103">
        <f t="shared" si="7"/>
      </c>
      <c r="AB103">
        <f t="shared" si="7"/>
      </c>
    </row>
    <row r="104" spans="1:28" ht="18" customHeight="1">
      <c r="A104" s="80"/>
      <c r="B104" s="87"/>
      <c r="C104" s="87"/>
      <c r="D104" s="40"/>
      <c r="E104" s="40"/>
      <c r="F104" s="89"/>
      <c r="G104" s="89"/>
      <c r="H104" s="91"/>
      <c r="I104" s="41"/>
      <c r="J104" s="41"/>
      <c r="K104" s="12"/>
      <c r="L104" s="14"/>
      <c r="R104"/>
      <c r="S104"/>
      <c r="T104"/>
      <c r="AA104"/>
      <c r="AB104"/>
    </row>
    <row r="105" spans="1:28" ht="18" customHeight="1">
      <c r="A105" s="83">
        <v>46</v>
      </c>
      <c r="B105" s="86"/>
      <c r="C105" s="86"/>
      <c r="D105" s="39"/>
      <c r="E105" s="39"/>
      <c r="F105" s="88"/>
      <c r="G105" s="88"/>
      <c r="H105" s="90"/>
      <c r="I105" s="39"/>
      <c r="J105" s="39"/>
      <c r="K105" s="11"/>
      <c r="L105" s="13"/>
      <c r="N105" s="23">
        <f>COUNTA(I105:J105)-COUNTIF(I105:J105,"八種競技")-COUNTIF(I105:J105,"七種競技")</f>
        <v>0</v>
      </c>
      <c r="R105">
        <f>$B105&amp;I105</f>
      </c>
      <c r="S105">
        <f>$B105&amp;J105</f>
      </c>
      <c r="T105"/>
      <c r="AA105">
        <f t="shared" si="7"/>
      </c>
      <c r="AB105">
        <f t="shared" si="7"/>
      </c>
    </row>
    <row r="106" spans="1:28" ht="18" customHeight="1">
      <c r="A106" s="80"/>
      <c r="B106" s="87"/>
      <c r="C106" s="87"/>
      <c r="D106" s="40"/>
      <c r="E106" s="40"/>
      <c r="F106" s="89"/>
      <c r="G106" s="89"/>
      <c r="H106" s="91"/>
      <c r="I106" s="41"/>
      <c r="J106" s="41"/>
      <c r="K106" s="12"/>
      <c r="L106" s="14"/>
      <c r="R106"/>
      <c r="S106"/>
      <c r="T106"/>
      <c r="AA106"/>
      <c r="AB106"/>
    </row>
    <row r="107" spans="1:28" ht="18" customHeight="1">
      <c r="A107" s="83">
        <v>47</v>
      </c>
      <c r="B107" s="86"/>
      <c r="C107" s="86"/>
      <c r="D107" s="39"/>
      <c r="E107" s="39"/>
      <c r="F107" s="88"/>
      <c r="G107" s="88"/>
      <c r="H107" s="90"/>
      <c r="I107" s="39"/>
      <c r="J107" s="39"/>
      <c r="K107" s="11"/>
      <c r="L107" s="13"/>
      <c r="N107" s="23">
        <f>COUNTA(I107:J107)-COUNTIF(I107:J107,"八種競技")-COUNTIF(I107:J107,"七種競技")</f>
        <v>0</v>
      </c>
      <c r="R107">
        <f>$B107&amp;I107</f>
      </c>
      <c r="S107">
        <f>$B107&amp;J107</f>
      </c>
      <c r="T107"/>
      <c r="AA107">
        <f t="shared" si="7"/>
      </c>
      <c r="AB107">
        <f t="shared" si="7"/>
      </c>
    </row>
    <row r="108" spans="1:28" ht="18" customHeight="1">
      <c r="A108" s="80"/>
      <c r="B108" s="87"/>
      <c r="C108" s="87"/>
      <c r="D108" s="40"/>
      <c r="E108" s="40"/>
      <c r="F108" s="89"/>
      <c r="G108" s="89"/>
      <c r="H108" s="91"/>
      <c r="I108" s="41"/>
      <c r="J108" s="41"/>
      <c r="K108" s="12"/>
      <c r="L108" s="14"/>
      <c r="R108"/>
      <c r="S108"/>
      <c r="T108"/>
      <c r="AA108"/>
      <c r="AB108"/>
    </row>
    <row r="109" spans="1:28" ht="18" customHeight="1">
      <c r="A109" s="83">
        <v>48</v>
      </c>
      <c r="B109" s="84"/>
      <c r="C109" s="84"/>
      <c r="D109" s="11"/>
      <c r="E109" s="11"/>
      <c r="F109" s="81"/>
      <c r="G109" s="81"/>
      <c r="H109" s="76"/>
      <c r="I109" s="11"/>
      <c r="J109" s="11"/>
      <c r="K109" s="11"/>
      <c r="L109" s="13"/>
      <c r="N109" s="23">
        <f>COUNTA(I109:J109)-COUNTIF(I109:J109,"八種競技")-COUNTIF(I109:J109,"七種競技")</f>
        <v>0</v>
      </c>
      <c r="R109">
        <f>$B109&amp;I109</f>
      </c>
      <c r="S109">
        <f>$B109&amp;J109</f>
      </c>
      <c r="T109"/>
      <c r="AA109">
        <f t="shared" si="7"/>
      </c>
      <c r="AB109">
        <f t="shared" si="7"/>
      </c>
    </row>
    <row r="110" spans="1:28" ht="18" customHeight="1">
      <c r="A110" s="80"/>
      <c r="B110" s="85"/>
      <c r="C110" s="85"/>
      <c r="D110" s="18"/>
      <c r="E110" s="18"/>
      <c r="F110" s="82"/>
      <c r="G110" s="82"/>
      <c r="H110" s="77"/>
      <c r="I110" s="12"/>
      <c r="J110" s="12"/>
      <c r="K110" s="12"/>
      <c r="L110" s="14"/>
      <c r="R110"/>
      <c r="S110"/>
      <c r="T110"/>
      <c r="AA110"/>
      <c r="AB110"/>
    </row>
    <row r="111" spans="1:28" ht="18" customHeight="1">
      <c r="A111" s="83">
        <v>49</v>
      </c>
      <c r="B111" s="84"/>
      <c r="C111" s="84"/>
      <c r="D111" s="11"/>
      <c r="E111" s="11"/>
      <c r="F111" s="81"/>
      <c r="G111" s="81"/>
      <c r="H111" s="76"/>
      <c r="I111" s="11"/>
      <c r="J111" s="11"/>
      <c r="K111" s="11"/>
      <c r="L111" s="13"/>
      <c r="N111" s="23">
        <f>COUNTA(I111:J111)-COUNTIF(I111:J111,"八種競技")-COUNTIF(I111:J111,"七種競技")</f>
        <v>0</v>
      </c>
      <c r="R111">
        <f>$B111&amp;I111</f>
      </c>
      <c r="S111">
        <f>$B111&amp;J111</f>
      </c>
      <c r="T111"/>
      <c r="AA111">
        <f aca="true" t="shared" si="8" ref="AA111:AB135">$B111&amp;K111</f>
      </c>
      <c r="AB111">
        <f t="shared" si="8"/>
      </c>
    </row>
    <row r="112" spans="1:28" ht="18" customHeight="1">
      <c r="A112" s="80"/>
      <c r="B112" s="85"/>
      <c r="C112" s="85"/>
      <c r="D112" s="18"/>
      <c r="E112" s="18"/>
      <c r="F112" s="82"/>
      <c r="G112" s="82"/>
      <c r="H112" s="77"/>
      <c r="I112" s="12"/>
      <c r="J112" s="12"/>
      <c r="K112" s="12"/>
      <c r="L112" s="14"/>
      <c r="R112"/>
      <c r="S112"/>
      <c r="T112"/>
      <c r="AA112"/>
      <c r="AB112"/>
    </row>
    <row r="113" spans="1:28" ht="18" customHeight="1">
      <c r="A113" s="83">
        <v>50</v>
      </c>
      <c r="B113" s="84"/>
      <c r="C113" s="84"/>
      <c r="D113" s="11"/>
      <c r="E113" s="11"/>
      <c r="F113" s="81"/>
      <c r="G113" s="81"/>
      <c r="H113" s="76"/>
      <c r="I113" s="11"/>
      <c r="J113" s="11"/>
      <c r="K113" s="11"/>
      <c r="L113" s="13"/>
      <c r="N113" s="23">
        <f>COUNTA(I113:J113)-COUNTIF(I113:J113,"八種競技")-COUNTIF(I113:J113,"七種競技")</f>
        <v>0</v>
      </c>
      <c r="R113">
        <f>$B113&amp;I113</f>
      </c>
      <c r="S113">
        <f>$B113&amp;J113</f>
      </c>
      <c r="T113"/>
      <c r="AA113">
        <f t="shared" si="8"/>
      </c>
      <c r="AB113">
        <f t="shared" si="8"/>
      </c>
    </row>
    <row r="114" spans="1:28" ht="18" customHeight="1">
      <c r="A114" s="80"/>
      <c r="B114" s="85"/>
      <c r="C114" s="85"/>
      <c r="D114" s="18"/>
      <c r="E114" s="18"/>
      <c r="F114" s="82"/>
      <c r="G114" s="82"/>
      <c r="H114" s="77"/>
      <c r="I114" s="12"/>
      <c r="J114" s="12"/>
      <c r="K114" s="12"/>
      <c r="L114" s="14"/>
      <c r="R114"/>
      <c r="S114"/>
      <c r="T114"/>
      <c r="AA114"/>
      <c r="AB114"/>
    </row>
    <row r="115" spans="1:28" ht="18" customHeight="1">
      <c r="A115" s="83">
        <v>51</v>
      </c>
      <c r="B115" s="84"/>
      <c r="C115" s="84"/>
      <c r="D115" s="11"/>
      <c r="E115" s="11"/>
      <c r="F115" s="81"/>
      <c r="G115" s="81"/>
      <c r="H115" s="76"/>
      <c r="I115" s="11"/>
      <c r="J115" s="11"/>
      <c r="K115" s="11"/>
      <c r="L115" s="13"/>
      <c r="N115" s="23">
        <f>COUNTA(I115:J115)-COUNTIF(I115:J115,"八種競技")-COUNTIF(I115:J115,"七種競技")</f>
        <v>0</v>
      </c>
      <c r="R115">
        <f>$B115&amp;I115</f>
      </c>
      <c r="S115">
        <f>$B115&amp;J115</f>
      </c>
      <c r="T115"/>
      <c r="AA115">
        <f t="shared" si="8"/>
      </c>
      <c r="AB115">
        <f t="shared" si="8"/>
      </c>
    </row>
    <row r="116" spans="1:28" ht="18" customHeight="1">
      <c r="A116" s="80"/>
      <c r="B116" s="85"/>
      <c r="C116" s="85"/>
      <c r="D116" s="18"/>
      <c r="E116" s="18"/>
      <c r="F116" s="82"/>
      <c r="G116" s="82"/>
      <c r="H116" s="77"/>
      <c r="I116" s="12"/>
      <c r="J116" s="12"/>
      <c r="K116" s="12"/>
      <c r="L116" s="14"/>
      <c r="R116"/>
      <c r="S116"/>
      <c r="T116"/>
      <c r="AA116"/>
      <c r="AB116"/>
    </row>
    <row r="117" spans="1:28" ht="18" customHeight="1">
      <c r="A117" s="83">
        <v>52</v>
      </c>
      <c r="B117" s="84"/>
      <c r="C117" s="84"/>
      <c r="D117" s="11"/>
      <c r="E117" s="11"/>
      <c r="F117" s="81"/>
      <c r="G117" s="81"/>
      <c r="H117" s="76"/>
      <c r="I117" s="11"/>
      <c r="J117" s="11"/>
      <c r="K117" s="11"/>
      <c r="L117" s="13"/>
      <c r="N117" s="23">
        <f>COUNTA(I117:J117)-COUNTIF(I117:J117,"八種競技")-COUNTIF(I117:J117,"七種競技")</f>
        <v>0</v>
      </c>
      <c r="R117">
        <f>$B117&amp;I117</f>
      </c>
      <c r="S117">
        <f>$B117&amp;J117</f>
      </c>
      <c r="T117"/>
      <c r="AA117">
        <f t="shared" si="8"/>
      </c>
      <c r="AB117">
        <f t="shared" si="8"/>
      </c>
    </row>
    <row r="118" spans="1:28" ht="18" customHeight="1">
      <c r="A118" s="80"/>
      <c r="B118" s="85"/>
      <c r="C118" s="85"/>
      <c r="D118" s="18"/>
      <c r="E118" s="18"/>
      <c r="F118" s="82"/>
      <c r="G118" s="82"/>
      <c r="H118" s="77"/>
      <c r="I118" s="12"/>
      <c r="J118" s="12"/>
      <c r="K118" s="12"/>
      <c r="L118" s="14"/>
      <c r="R118"/>
      <c r="S118"/>
      <c r="T118"/>
      <c r="AA118"/>
      <c r="AB118"/>
    </row>
    <row r="119" spans="1:28" ht="18" customHeight="1">
      <c r="A119" s="83">
        <v>53</v>
      </c>
      <c r="B119" s="84"/>
      <c r="C119" s="84"/>
      <c r="D119" s="11"/>
      <c r="E119" s="11"/>
      <c r="F119" s="81"/>
      <c r="G119" s="81"/>
      <c r="H119" s="76"/>
      <c r="I119" s="11"/>
      <c r="J119" s="11"/>
      <c r="K119" s="11"/>
      <c r="L119" s="13"/>
      <c r="N119" s="23">
        <f>COUNTA(I119:J119)-COUNTIF(I119:J119,"八種競技")-COUNTIF(I119:J119,"七種競技")</f>
        <v>0</v>
      </c>
      <c r="R119">
        <f>$B119&amp;I119</f>
      </c>
      <c r="S119">
        <f>$B119&amp;J119</f>
      </c>
      <c r="T119"/>
      <c r="AA119">
        <f t="shared" si="8"/>
      </c>
      <c r="AB119">
        <f t="shared" si="8"/>
      </c>
    </row>
    <row r="120" spans="1:28" ht="18" customHeight="1">
      <c r="A120" s="80"/>
      <c r="B120" s="85"/>
      <c r="C120" s="85"/>
      <c r="D120" s="18"/>
      <c r="E120" s="18"/>
      <c r="F120" s="82"/>
      <c r="G120" s="82"/>
      <c r="H120" s="77"/>
      <c r="I120" s="12"/>
      <c r="J120" s="12"/>
      <c r="K120" s="12"/>
      <c r="L120" s="14"/>
      <c r="R120"/>
      <c r="S120"/>
      <c r="T120"/>
      <c r="AA120"/>
      <c r="AB120"/>
    </row>
    <row r="121" spans="1:28" ht="18" customHeight="1">
      <c r="A121" s="83">
        <v>54</v>
      </c>
      <c r="B121" s="84"/>
      <c r="C121" s="84"/>
      <c r="D121" s="11"/>
      <c r="E121" s="11"/>
      <c r="F121" s="81"/>
      <c r="G121" s="81"/>
      <c r="H121" s="76"/>
      <c r="I121" s="11"/>
      <c r="J121" s="11"/>
      <c r="K121" s="11"/>
      <c r="L121" s="13"/>
      <c r="N121" s="23">
        <f>COUNTA(I121:J121)-COUNTIF(I121:J121,"八種競技")-COUNTIF(I121:J121,"七種競技")</f>
        <v>0</v>
      </c>
      <c r="R121">
        <f>$B121&amp;I121</f>
      </c>
      <c r="S121">
        <f>$B121&amp;J121</f>
      </c>
      <c r="T121"/>
      <c r="AA121">
        <f t="shared" si="8"/>
      </c>
      <c r="AB121">
        <f t="shared" si="8"/>
      </c>
    </row>
    <row r="122" spans="1:28" ht="18" customHeight="1">
      <c r="A122" s="80"/>
      <c r="B122" s="85"/>
      <c r="C122" s="85"/>
      <c r="D122" s="18"/>
      <c r="E122" s="18"/>
      <c r="F122" s="82"/>
      <c r="G122" s="82"/>
      <c r="H122" s="77"/>
      <c r="I122" s="12"/>
      <c r="J122" s="12"/>
      <c r="K122" s="12"/>
      <c r="L122" s="14"/>
      <c r="R122"/>
      <c r="S122"/>
      <c r="T122"/>
      <c r="AA122"/>
      <c r="AB122"/>
    </row>
    <row r="123" spans="1:28" ht="18" customHeight="1">
      <c r="A123" s="83">
        <v>55</v>
      </c>
      <c r="B123" s="84"/>
      <c r="C123" s="84"/>
      <c r="D123" s="11"/>
      <c r="E123" s="11"/>
      <c r="F123" s="81"/>
      <c r="G123" s="81"/>
      <c r="H123" s="76"/>
      <c r="I123" s="11"/>
      <c r="J123" s="11"/>
      <c r="K123" s="11"/>
      <c r="L123" s="13"/>
      <c r="N123" s="23">
        <f>COUNTA(I123:J123)-COUNTIF(I123:J123,"八種競技")-COUNTIF(I123:J123,"七種競技")</f>
        <v>0</v>
      </c>
      <c r="R123">
        <f>$B123&amp;I123</f>
      </c>
      <c r="S123">
        <f>$B123&amp;J123</f>
      </c>
      <c r="T123"/>
      <c r="AA123">
        <f t="shared" si="8"/>
      </c>
      <c r="AB123">
        <f t="shared" si="8"/>
      </c>
    </row>
    <row r="124" spans="1:28" ht="18" customHeight="1">
      <c r="A124" s="80"/>
      <c r="B124" s="85"/>
      <c r="C124" s="85"/>
      <c r="D124" s="18"/>
      <c r="E124" s="18"/>
      <c r="F124" s="82"/>
      <c r="G124" s="82"/>
      <c r="H124" s="77"/>
      <c r="I124" s="12"/>
      <c r="J124" s="12"/>
      <c r="K124" s="12"/>
      <c r="L124" s="14"/>
      <c r="R124"/>
      <c r="S124"/>
      <c r="T124"/>
      <c r="AA124"/>
      <c r="AB124"/>
    </row>
    <row r="125" spans="1:28" ht="18" customHeight="1">
      <c r="A125" s="83">
        <v>56</v>
      </c>
      <c r="B125" s="84"/>
      <c r="C125" s="84"/>
      <c r="D125" s="11"/>
      <c r="E125" s="11"/>
      <c r="F125" s="81"/>
      <c r="G125" s="81"/>
      <c r="H125" s="76"/>
      <c r="I125" s="11"/>
      <c r="J125" s="11"/>
      <c r="K125" s="11"/>
      <c r="L125" s="13"/>
      <c r="N125" s="23">
        <f>COUNTA(I125:J125)-COUNTIF(I125:J125,"八種競技")-COUNTIF(I125:J125,"七種競技")</f>
        <v>0</v>
      </c>
      <c r="R125">
        <f>$B125&amp;I125</f>
      </c>
      <c r="S125">
        <f>$B125&amp;J125</f>
      </c>
      <c r="T125"/>
      <c r="AA125">
        <f t="shared" si="8"/>
      </c>
      <c r="AB125">
        <f t="shared" si="8"/>
      </c>
    </row>
    <row r="126" spans="1:28" ht="18" customHeight="1">
      <c r="A126" s="80"/>
      <c r="B126" s="85"/>
      <c r="C126" s="85"/>
      <c r="D126" s="18"/>
      <c r="E126" s="18"/>
      <c r="F126" s="82"/>
      <c r="G126" s="82"/>
      <c r="H126" s="77"/>
      <c r="I126" s="12"/>
      <c r="J126" s="12"/>
      <c r="K126" s="12"/>
      <c r="L126" s="14"/>
      <c r="R126"/>
      <c r="S126"/>
      <c r="T126"/>
      <c r="AA126"/>
      <c r="AB126"/>
    </row>
    <row r="127" spans="1:28" ht="18" customHeight="1">
      <c r="A127" s="83">
        <v>57</v>
      </c>
      <c r="B127" s="84"/>
      <c r="C127" s="84"/>
      <c r="D127" s="11"/>
      <c r="E127" s="11"/>
      <c r="F127" s="81"/>
      <c r="G127" s="81"/>
      <c r="H127" s="76"/>
      <c r="I127" s="11"/>
      <c r="J127" s="11"/>
      <c r="K127" s="11"/>
      <c r="L127" s="13"/>
      <c r="N127" s="23">
        <f>COUNTA(I127:J127)-COUNTIF(I127:J127,"八種競技")-COUNTIF(I127:J127,"七種競技")</f>
        <v>0</v>
      </c>
      <c r="R127">
        <f>$B127&amp;I127</f>
      </c>
      <c r="S127">
        <f>$B127&amp;J127</f>
      </c>
      <c r="T127"/>
      <c r="AA127">
        <f t="shared" si="8"/>
      </c>
      <c r="AB127">
        <f t="shared" si="8"/>
      </c>
    </row>
    <row r="128" spans="1:28" ht="18" customHeight="1">
      <c r="A128" s="80"/>
      <c r="B128" s="85"/>
      <c r="C128" s="85"/>
      <c r="D128" s="18"/>
      <c r="E128" s="18"/>
      <c r="F128" s="82"/>
      <c r="G128" s="82"/>
      <c r="H128" s="77"/>
      <c r="I128" s="12"/>
      <c r="J128" s="12"/>
      <c r="K128" s="12"/>
      <c r="L128" s="14"/>
      <c r="R128"/>
      <c r="S128"/>
      <c r="T128"/>
      <c r="AA128"/>
      <c r="AB128"/>
    </row>
    <row r="129" spans="1:28" ht="18" customHeight="1">
      <c r="A129" s="83">
        <v>58</v>
      </c>
      <c r="B129" s="84"/>
      <c r="C129" s="84"/>
      <c r="D129" s="11"/>
      <c r="E129" s="11"/>
      <c r="F129" s="81"/>
      <c r="G129" s="81"/>
      <c r="H129" s="76"/>
      <c r="I129" s="11"/>
      <c r="J129" s="11"/>
      <c r="K129" s="11"/>
      <c r="L129" s="13"/>
      <c r="N129" s="23">
        <f>COUNTA(I129:J129)-COUNTIF(I129:J129,"八種競技")-COUNTIF(I129:J129,"七種競技")</f>
        <v>0</v>
      </c>
      <c r="R129">
        <f>$B129&amp;I129</f>
      </c>
      <c r="S129">
        <f>$B129&amp;J129</f>
      </c>
      <c r="T129"/>
      <c r="AA129">
        <f t="shared" si="8"/>
      </c>
      <c r="AB129">
        <f t="shared" si="8"/>
      </c>
    </row>
    <row r="130" spans="1:28" ht="18" customHeight="1">
      <c r="A130" s="80"/>
      <c r="B130" s="85"/>
      <c r="C130" s="85"/>
      <c r="D130" s="18"/>
      <c r="E130" s="18"/>
      <c r="F130" s="82"/>
      <c r="G130" s="82"/>
      <c r="H130" s="77"/>
      <c r="I130" s="12"/>
      <c r="J130" s="12"/>
      <c r="K130" s="12"/>
      <c r="L130" s="14"/>
      <c r="R130"/>
      <c r="S130"/>
      <c r="T130"/>
      <c r="AA130"/>
      <c r="AB130"/>
    </row>
    <row r="131" spans="1:28" ht="18" customHeight="1">
      <c r="A131" s="83">
        <v>59</v>
      </c>
      <c r="B131" s="84"/>
      <c r="C131" s="84"/>
      <c r="D131" s="11"/>
      <c r="E131" s="11"/>
      <c r="F131" s="81"/>
      <c r="G131" s="81"/>
      <c r="H131" s="76"/>
      <c r="I131" s="11"/>
      <c r="J131" s="11"/>
      <c r="K131" s="11"/>
      <c r="L131" s="13"/>
      <c r="N131" s="23">
        <f>COUNTA(I131:J131)-COUNTIF(I131:J131,"八種競技")-COUNTIF(I131:J131,"七種競技")</f>
        <v>0</v>
      </c>
      <c r="R131">
        <f>$B131&amp;I131</f>
      </c>
      <c r="S131">
        <f>$B131&amp;J131</f>
      </c>
      <c r="T131"/>
      <c r="AA131">
        <f t="shared" si="8"/>
      </c>
      <c r="AB131">
        <f t="shared" si="8"/>
      </c>
    </row>
    <row r="132" spans="1:28" ht="18" customHeight="1">
      <c r="A132" s="80"/>
      <c r="B132" s="85"/>
      <c r="C132" s="85"/>
      <c r="D132" s="18"/>
      <c r="E132" s="18"/>
      <c r="F132" s="82"/>
      <c r="G132" s="82"/>
      <c r="H132" s="77"/>
      <c r="I132" s="12"/>
      <c r="J132" s="12"/>
      <c r="K132" s="12"/>
      <c r="L132" s="14"/>
      <c r="R132"/>
      <c r="S132"/>
      <c r="T132"/>
      <c r="AA132"/>
      <c r="AB132"/>
    </row>
    <row r="133" spans="1:28" ht="18" customHeight="1">
      <c r="A133" s="79">
        <v>60</v>
      </c>
      <c r="B133" s="84"/>
      <c r="C133" s="84"/>
      <c r="D133" s="11"/>
      <c r="E133" s="11"/>
      <c r="F133" s="81"/>
      <c r="G133" s="81"/>
      <c r="H133" s="76"/>
      <c r="I133" s="11"/>
      <c r="J133" s="11"/>
      <c r="K133" s="11"/>
      <c r="L133" s="13"/>
      <c r="N133" s="23">
        <f>COUNTA(I133:J133)-COUNTIF(I133:J133,"八種競技")-COUNTIF(I133:J133,"七種競技")</f>
        <v>0</v>
      </c>
      <c r="R133">
        <f>$B133&amp;I133</f>
      </c>
      <c r="S133">
        <f>$B133&amp;J133</f>
      </c>
      <c r="T133"/>
      <c r="AA133">
        <f t="shared" si="8"/>
      </c>
      <c r="AB133">
        <f t="shared" si="8"/>
      </c>
    </row>
    <row r="134" spans="1:28" ht="18" customHeight="1">
      <c r="A134" s="80"/>
      <c r="B134" s="85"/>
      <c r="C134" s="85"/>
      <c r="D134" s="18"/>
      <c r="E134" s="18"/>
      <c r="F134" s="82"/>
      <c r="G134" s="82"/>
      <c r="H134" s="77"/>
      <c r="I134" s="12"/>
      <c r="J134" s="12"/>
      <c r="K134" s="12"/>
      <c r="L134" s="14"/>
      <c r="R134"/>
      <c r="S134"/>
      <c r="T134"/>
      <c r="AA134"/>
      <c r="AB134"/>
    </row>
    <row r="135" spans="18:28" ht="18" customHeight="1">
      <c r="R135"/>
      <c r="S135"/>
      <c r="T135"/>
      <c r="AA135">
        <f t="shared" si="8"/>
      </c>
      <c r="AB135">
        <f t="shared" si="8"/>
      </c>
    </row>
  </sheetData>
  <sheetProtection sheet="1" objects="1" scenarios="1"/>
  <mergeCells count="384">
    <mergeCell ref="H31:H32"/>
    <mergeCell ref="H37:H38"/>
    <mergeCell ref="H33:H34"/>
    <mergeCell ref="H35:H36"/>
    <mergeCell ref="G37:G38"/>
    <mergeCell ref="G35:G36"/>
    <mergeCell ref="G31:G32"/>
    <mergeCell ref="G33:G34"/>
    <mergeCell ref="B29:B30"/>
    <mergeCell ref="B15:B16"/>
    <mergeCell ref="C15:C16"/>
    <mergeCell ref="C17:C18"/>
    <mergeCell ref="C7:C8"/>
    <mergeCell ref="B13:B14"/>
    <mergeCell ref="C29:C30"/>
    <mergeCell ref="C19:C20"/>
    <mergeCell ref="B23:B24"/>
    <mergeCell ref="B25:B26"/>
    <mergeCell ref="B42:D42"/>
    <mergeCell ref="B43:D43"/>
    <mergeCell ref="B47:B48"/>
    <mergeCell ref="C47:C48"/>
    <mergeCell ref="B49:B50"/>
    <mergeCell ref="C49:C50"/>
    <mergeCell ref="F89:F90"/>
    <mergeCell ref="B91:B92"/>
    <mergeCell ref="C91:C92"/>
    <mergeCell ref="F91:F92"/>
    <mergeCell ref="B83:B84"/>
    <mergeCell ref="C83:C84"/>
    <mergeCell ref="B133:B134"/>
    <mergeCell ref="C133:C134"/>
    <mergeCell ref="B125:B126"/>
    <mergeCell ref="C125:C126"/>
    <mergeCell ref="B127:B128"/>
    <mergeCell ref="C127:C128"/>
    <mergeCell ref="B131:B132"/>
    <mergeCell ref="C131:C132"/>
    <mergeCell ref="B97:B98"/>
    <mergeCell ref="B99:B100"/>
    <mergeCell ref="C89:C90"/>
    <mergeCell ref="B93:B94"/>
    <mergeCell ref="C93:C94"/>
    <mergeCell ref="C97:C98"/>
    <mergeCell ref="C77:C78"/>
    <mergeCell ref="F101:F102"/>
    <mergeCell ref="C103:C104"/>
    <mergeCell ref="B55:B56"/>
    <mergeCell ref="C55:C56"/>
    <mergeCell ref="B57:B58"/>
    <mergeCell ref="B101:B102"/>
    <mergeCell ref="C101:C102"/>
    <mergeCell ref="B81:B82"/>
    <mergeCell ref="C81:C82"/>
    <mergeCell ref="F59:F60"/>
    <mergeCell ref="B61:B62"/>
    <mergeCell ref="C61:C62"/>
    <mergeCell ref="C53:C54"/>
    <mergeCell ref="F77:F78"/>
    <mergeCell ref="B67:B68"/>
    <mergeCell ref="C67:C68"/>
    <mergeCell ref="F67:F68"/>
    <mergeCell ref="C69:C70"/>
    <mergeCell ref="B73:B74"/>
    <mergeCell ref="G27:G28"/>
    <mergeCell ref="F37:F38"/>
    <mergeCell ref="G29:G30"/>
    <mergeCell ref="H47:H48"/>
    <mergeCell ref="H49:H50"/>
    <mergeCell ref="G51:G52"/>
    <mergeCell ref="H51:H52"/>
    <mergeCell ref="G49:G50"/>
    <mergeCell ref="E41:I41"/>
    <mergeCell ref="E42:I43"/>
    <mergeCell ref="H17:H18"/>
    <mergeCell ref="F15:F16"/>
    <mergeCell ref="G15:G16"/>
    <mergeCell ref="K43:L43"/>
    <mergeCell ref="F13:F14"/>
    <mergeCell ref="K5:L5"/>
    <mergeCell ref="H25:H26"/>
    <mergeCell ref="F35:F36"/>
    <mergeCell ref="H27:H28"/>
    <mergeCell ref="H29:H30"/>
    <mergeCell ref="F33:F34"/>
    <mergeCell ref="F31:F32"/>
    <mergeCell ref="I3:L4"/>
    <mergeCell ref="D3:E3"/>
    <mergeCell ref="D4:E4"/>
    <mergeCell ref="F17:F18"/>
    <mergeCell ref="G17:G18"/>
    <mergeCell ref="H15:H16"/>
    <mergeCell ref="F25:F26"/>
    <mergeCell ref="G25:G26"/>
    <mergeCell ref="C31:C32"/>
    <mergeCell ref="A25:A26"/>
    <mergeCell ref="A27:A28"/>
    <mergeCell ref="A29:A30"/>
    <mergeCell ref="B31:B32"/>
    <mergeCell ref="F27:F28"/>
    <mergeCell ref="B27:B28"/>
    <mergeCell ref="C27:C28"/>
    <mergeCell ref="F29:F30"/>
    <mergeCell ref="A31:A32"/>
    <mergeCell ref="C25:C26"/>
    <mergeCell ref="C23:C24"/>
    <mergeCell ref="A23:A24"/>
    <mergeCell ref="F23:F24"/>
    <mergeCell ref="H19:H20"/>
    <mergeCell ref="F21:F22"/>
    <mergeCell ref="G21:G22"/>
    <mergeCell ref="F19:F20"/>
    <mergeCell ref="H21:H22"/>
    <mergeCell ref="G19:G20"/>
    <mergeCell ref="G23:G24"/>
    <mergeCell ref="H23:H24"/>
    <mergeCell ref="A3:B4"/>
    <mergeCell ref="G3:H4"/>
    <mergeCell ref="G7:G8"/>
    <mergeCell ref="D7:E7"/>
    <mergeCell ref="D8:E8"/>
    <mergeCell ref="F7:F8"/>
    <mergeCell ref="G5:H5"/>
    <mergeCell ref="A7:A8"/>
    <mergeCell ref="H7:H8"/>
    <mergeCell ref="A5:C5"/>
    <mergeCell ref="H11:H12"/>
    <mergeCell ref="F9:F10"/>
    <mergeCell ref="G9:G10"/>
    <mergeCell ref="A11:A12"/>
    <mergeCell ref="D5:E5"/>
    <mergeCell ref="H13:H14"/>
    <mergeCell ref="H9:H10"/>
    <mergeCell ref="G11:G12"/>
    <mergeCell ref="G13:G14"/>
    <mergeCell ref="F11:F12"/>
    <mergeCell ref="A9:A10"/>
    <mergeCell ref="B11:B12"/>
    <mergeCell ref="C11:C12"/>
    <mergeCell ref="B9:B10"/>
    <mergeCell ref="C9:C10"/>
    <mergeCell ref="C37:C38"/>
    <mergeCell ref="B37:B38"/>
    <mergeCell ref="A37:A38"/>
    <mergeCell ref="A33:A34"/>
    <mergeCell ref="C35:C36"/>
    <mergeCell ref="A35:A36"/>
    <mergeCell ref="B33:B34"/>
    <mergeCell ref="C33:C34"/>
    <mergeCell ref="B35:B36"/>
    <mergeCell ref="A41:A43"/>
    <mergeCell ref="H45:H46"/>
    <mergeCell ref="F45:F46"/>
    <mergeCell ref="A47:A48"/>
    <mergeCell ref="G45:G46"/>
    <mergeCell ref="B45:B46"/>
    <mergeCell ref="C45:C46"/>
    <mergeCell ref="F47:F48"/>
    <mergeCell ref="G47:G48"/>
    <mergeCell ref="B41:D41"/>
    <mergeCell ref="B21:B22"/>
    <mergeCell ref="C21:C22"/>
    <mergeCell ref="A13:A14"/>
    <mergeCell ref="C13:C14"/>
    <mergeCell ref="A15:A16"/>
    <mergeCell ref="A17:A18"/>
    <mergeCell ref="A21:A22"/>
    <mergeCell ref="A19:A20"/>
    <mergeCell ref="B19:B20"/>
    <mergeCell ref="B17:B18"/>
    <mergeCell ref="A45:A46"/>
    <mergeCell ref="C51:C52"/>
    <mergeCell ref="A51:A52"/>
    <mergeCell ref="F51:F52"/>
    <mergeCell ref="B51:B52"/>
    <mergeCell ref="A49:A50"/>
    <mergeCell ref="F49:F50"/>
    <mergeCell ref="H53:H54"/>
    <mergeCell ref="A55:A56"/>
    <mergeCell ref="F55:F56"/>
    <mergeCell ref="G55:G56"/>
    <mergeCell ref="H55:H56"/>
    <mergeCell ref="A53:A54"/>
    <mergeCell ref="F53:F54"/>
    <mergeCell ref="G53:G54"/>
    <mergeCell ref="B53:B54"/>
    <mergeCell ref="H57:H58"/>
    <mergeCell ref="A59:A60"/>
    <mergeCell ref="G59:G60"/>
    <mergeCell ref="H59:H60"/>
    <mergeCell ref="A57:A58"/>
    <mergeCell ref="F57:F58"/>
    <mergeCell ref="G57:G58"/>
    <mergeCell ref="C57:C58"/>
    <mergeCell ref="B59:B60"/>
    <mergeCell ref="C59:C60"/>
    <mergeCell ref="A63:A64"/>
    <mergeCell ref="G63:G64"/>
    <mergeCell ref="H63:H64"/>
    <mergeCell ref="A61:A62"/>
    <mergeCell ref="G61:G62"/>
    <mergeCell ref="F61:F62"/>
    <mergeCell ref="B63:B64"/>
    <mergeCell ref="C63:C64"/>
    <mergeCell ref="F63:F64"/>
    <mergeCell ref="H61:H62"/>
    <mergeCell ref="A67:A68"/>
    <mergeCell ref="G67:G68"/>
    <mergeCell ref="H67:H68"/>
    <mergeCell ref="A65:A66"/>
    <mergeCell ref="G65:G66"/>
    <mergeCell ref="C65:C66"/>
    <mergeCell ref="F65:F66"/>
    <mergeCell ref="G69:G70"/>
    <mergeCell ref="B71:B72"/>
    <mergeCell ref="C71:C72"/>
    <mergeCell ref="F71:F72"/>
    <mergeCell ref="B69:B70"/>
    <mergeCell ref="H65:H66"/>
    <mergeCell ref="F69:F70"/>
    <mergeCell ref="B65:B66"/>
    <mergeCell ref="H73:H74"/>
    <mergeCell ref="A73:A74"/>
    <mergeCell ref="G73:G74"/>
    <mergeCell ref="C73:C74"/>
    <mergeCell ref="F73:F74"/>
    <mergeCell ref="H69:H70"/>
    <mergeCell ref="A71:A72"/>
    <mergeCell ref="G71:G72"/>
    <mergeCell ref="H71:H72"/>
    <mergeCell ref="A69:A70"/>
    <mergeCell ref="A77:A78"/>
    <mergeCell ref="G77:G78"/>
    <mergeCell ref="H77:H78"/>
    <mergeCell ref="A75:A76"/>
    <mergeCell ref="G75:G76"/>
    <mergeCell ref="B77:B78"/>
    <mergeCell ref="B75:B76"/>
    <mergeCell ref="C75:C76"/>
    <mergeCell ref="F75:F76"/>
    <mergeCell ref="H75:H76"/>
    <mergeCell ref="H79:H80"/>
    <mergeCell ref="A81:A82"/>
    <mergeCell ref="G81:G82"/>
    <mergeCell ref="H81:H82"/>
    <mergeCell ref="A79:A80"/>
    <mergeCell ref="G79:G80"/>
    <mergeCell ref="B79:B80"/>
    <mergeCell ref="C79:C80"/>
    <mergeCell ref="F79:F80"/>
    <mergeCell ref="F81:F82"/>
    <mergeCell ref="H83:H84"/>
    <mergeCell ref="A85:A86"/>
    <mergeCell ref="G85:G86"/>
    <mergeCell ref="H85:H86"/>
    <mergeCell ref="A83:A84"/>
    <mergeCell ref="G83:G84"/>
    <mergeCell ref="C85:C86"/>
    <mergeCell ref="F85:F86"/>
    <mergeCell ref="F83:F84"/>
    <mergeCell ref="B85:B86"/>
    <mergeCell ref="H87:H88"/>
    <mergeCell ref="A89:A90"/>
    <mergeCell ref="G89:G90"/>
    <mergeCell ref="H89:H90"/>
    <mergeCell ref="A87:A88"/>
    <mergeCell ref="G87:G88"/>
    <mergeCell ref="B87:B88"/>
    <mergeCell ref="C87:C88"/>
    <mergeCell ref="F87:F88"/>
    <mergeCell ref="B89:B90"/>
    <mergeCell ref="H91:H92"/>
    <mergeCell ref="A93:A94"/>
    <mergeCell ref="G93:G94"/>
    <mergeCell ref="H93:H94"/>
    <mergeCell ref="A91:A92"/>
    <mergeCell ref="G91:G92"/>
    <mergeCell ref="F93:F94"/>
    <mergeCell ref="H95:H96"/>
    <mergeCell ref="A97:A98"/>
    <mergeCell ref="G97:G98"/>
    <mergeCell ref="H97:H98"/>
    <mergeCell ref="A95:A96"/>
    <mergeCell ref="G95:G96"/>
    <mergeCell ref="B95:B96"/>
    <mergeCell ref="C95:C96"/>
    <mergeCell ref="F95:F96"/>
    <mergeCell ref="F97:F98"/>
    <mergeCell ref="A105:A106"/>
    <mergeCell ref="H99:H100"/>
    <mergeCell ref="A101:A102"/>
    <mergeCell ref="G101:G102"/>
    <mergeCell ref="H101:H102"/>
    <mergeCell ref="A99:A100"/>
    <mergeCell ref="G99:G100"/>
    <mergeCell ref="C99:C100"/>
    <mergeCell ref="F99:F100"/>
    <mergeCell ref="B103:B104"/>
    <mergeCell ref="C111:C112"/>
    <mergeCell ref="A107:A108"/>
    <mergeCell ref="H103:H104"/>
    <mergeCell ref="F107:F108"/>
    <mergeCell ref="G107:G108"/>
    <mergeCell ref="H107:H108"/>
    <mergeCell ref="A103:A104"/>
    <mergeCell ref="F103:F104"/>
    <mergeCell ref="G103:G104"/>
    <mergeCell ref="H105:H106"/>
    <mergeCell ref="H109:H110"/>
    <mergeCell ref="H111:H112"/>
    <mergeCell ref="G105:G106"/>
    <mergeCell ref="A111:A112"/>
    <mergeCell ref="F111:F112"/>
    <mergeCell ref="G111:G112"/>
    <mergeCell ref="A109:A110"/>
    <mergeCell ref="G109:G110"/>
    <mergeCell ref="B111:B112"/>
    <mergeCell ref="B107:B108"/>
    <mergeCell ref="F109:F110"/>
    <mergeCell ref="C107:C108"/>
    <mergeCell ref="B109:B110"/>
    <mergeCell ref="F105:F106"/>
    <mergeCell ref="C109:C110"/>
    <mergeCell ref="B105:B106"/>
    <mergeCell ref="C105:C106"/>
    <mergeCell ref="H113:H114"/>
    <mergeCell ref="H117:H118"/>
    <mergeCell ref="H119:H120"/>
    <mergeCell ref="B117:B118"/>
    <mergeCell ref="C117:C118"/>
    <mergeCell ref="C115:C116"/>
    <mergeCell ref="G117:G118"/>
    <mergeCell ref="A115:A116"/>
    <mergeCell ref="F115:F116"/>
    <mergeCell ref="G115:G116"/>
    <mergeCell ref="H115:H116"/>
    <mergeCell ref="B115:B116"/>
    <mergeCell ref="A113:A114"/>
    <mergeCell ref="F113:F114"/>
    <mergeCell ref="G113:G114"/>
    <mergeCell ref="B113:B114"/>
    <mergeCell ref="C113:C114"/>
    <mergeCell ref="G121:G122"/>
    <mergeCell ref="B121:B122"/>
    <mergeCell ref="C121:C122"/>
    <mergeCell ref="A119:A120"/>
    <mergeCell ref="F119:F120"/>
    <mergeCell ref="G119:G120"/>
    <mergeCell ref="B119:B120"/>
    <mergeCell ref="C119:C120"/>
    <mergeCell ref="A117:A118"/>
    <mergeCell ref="F117:F118"/>
    <mergeCell ref="H121:H122"/>
    <mergeCell ref="A123:A124"/>
    <mergeCell ref="F123:F124"/>
    <mergeCell ref="G123:G124"/>
    <mergeCell ref="H123:H124"/>
    <mergeCell ref="A121:A122"/>
    <mergeCell ref="F121:F122"/>
    <mergeCell ref="B123:B124"/>
    <mergeCell ref="C123:C124"/>
    <mergeCell ref="A129:A130"/>
    <mergeCell ref="F129:F130"/>
    <mergeCell ref="G129:G130"/>
    <mergeCell ref="B129:B130"/>
    <mergeCell ref="C129:C130"/>
    <mergeCell ref="H125:H126"/>
    <mergeCell ref="A127:A128"/>
    <mergeCell ref="F127:F128"/>
    <mergeCell ref="G127:G128"/>
    <mergeCell ref="H127:H128"/>
    <mergeCell ref="A125:A126"/>
    <mergeCell ref="F125:F126"/>
    <mergeCell ref="G125:G126"/>
    <mergeCell ref="H133:H134"/>
    <mergeCell ref="A2:L2"/>
    <mergeCell ref="A133:A134"/>
    <mergeCell ref="F133:F134"/>
    <mergeCell ref="G133:G134"/>
    <mergeCell ref="H129:H130"/>
    <mergeCell ref="A131:A132"/>
    <mergeCell ref="F131:F132"/>
    <mergeCell ref="G131:G132"/>
    <mergeCell ref="H131:H132"/>
  </mergeCells>
  <dataValidations count="8">
    <dataValidation type="list" allowBlank="1" showInputMessage="1" showErrorMessage="1" sqref="K41">
      <formula1>$V$3:$V$36</formula1>
    </dataValidation>
    <dataValidation allowBlank="1" showInputMessage="1" showErrorMessage="1" imeMode="hiragana" sqref="D134:E134 D104:E104 D102:E102 D100:E100 D98:E98 D96:E96 D94:E94 D92:E92 D90:E90 D88:E88 D86:E86 D84:E84 D82:E82 D80:E80 D78:E78 D76:E76 D74:E74 D72:E72 D70:E70 D68:E68 D66:E66 D64:E64 D62:E62 D60:E60 D118:E118 D116:E116 D114:E114 D112:E112 D110:E110 D108:E108 D106:E106 I3 D132:E132 D130:E130 D128:E128 D126:E126 D124:E124 D122:E122 D120:E120 D58:E58 D56:E56 D54:E54 D52:E52 D50:E50 D48:E48 D46:E46 D38:E38 D36:E36 D34:E34 D32:E32 D30:E30 D28:E28 D26:E26 D24:E24 D22:E22 D20:E20 D18:E18 D16:E16 D14:E14 D12:E12 D10:E10 D5:F5"/>
    <dataValidation allowBlank="1" showInputMessage="1" showErrorMessage="1" imeMode="off" sqref="I5:L5 C101 C45:C99 C103:C134 I132:L132 I130:L130 I128:L128 I126:L126 I124:L124 I122:L122 I120:L120 I118:L118 I116:L116 I114:L114 I112:L112 I110:L110 I108:L108 I106:L106 I104:L104 I102:L102 I100:L100 I98:L98 I96:L96 I94:L94 I92:L92 I90:L90 I88:L88 I86:L86 I84:L84 I82:L82 I80:L80 I78:L78 I76:L76 I74:L74 I72:L72 I70:L70 I68:L68 I66:L66 I64:L64 I62:L62 I60:L60 I58:L58 I56:L56 I54:L54 I52:L52 I50:L50 I48:L48 G9:G38 G45:G134 J12:L12 J46:L46 I134:L134 I36:L36 C9:C38 I34:L34 I32:L32 I30:L30 I28:L28 I26:L26 I24:L24 I22:L22 I20:L20 I18:L18 I16:L16 K6:L7 J14:L14 J10:L10 J38:L38"/>
    <dataValidation allowBlank="1" showInputMessage="1" showErrorMessage="1" imeMode="halfKatakana" sqref="D9:E9 D103:E103 D101:E101 D99:E99 D97:E97 D95:E95 D93:E93 D91:E91 D89:E89 D87:E87 D85:E85 D83:E83 D81:E81 D79:E79 D77:E77 D75:E75 D73:E73 D71:E71 D69:E69 D67:E67 D65:E65 D63:E63 D61:E61 D59:E59 D117:E117 D115:E115 D113:E113 D111:E111 D109:E109 D107:E107 D105:E105 D133:E133 D131:E131 D129:E129 D127:E127 D125:E125 D123:E123 D121:E121 D119:E119 D57:E57 D55:E55 D53:E53 D51:E51 D49:E49 D47:E47 D45:E45 D37:E37 D35:E35 D33:E33 D31:E31 D29:E29 D27:E27 D25:E25 D23:E23 D21:E21 D19:E19 D17:E17 D15:E15 D13:E13 D11:E11"/>
    <dataValidation type="list" allowBlank="1" showInputMessage="1" showErrorMessage="1" imeMode="off" sqref="B9:B38 B101 B45:B99 B103:B134">
      <formula1>$B$7:$B$8</formula1>
    </dataValidation>
    <dataValidation type="list" allowBlank="1" showInputMessage="1" showErrorMessage="1" sqref="K9:L9 K133:L133 K131:L131 K129:L129 K127:L127 K125:L125 K123:L123 K121:L121 K119:L119 K117:L117 K115:L115 K113:L113 K111:L111 K109:L109 K107:L107 K105:L105 K103:L103 K101:L101 K99:L99 K97:L97 K95:L95 K93:L93 K91:L91 K89:L89 K87:L87 K85:L85 K83:L83 K81:L81 K79:L79 K77:L77 K75:L75 K73:L73 K71:L71 K69:L69 K67:L67 K65:L65 K63:L63 K61:L61 K59:L59 K57:L57 K55:L55 K53:L53 K51:L51 K49:L49 K47:L47 K45:L45 K37:L37 K35:L35 K33:L33 K31:L31 K29:L29 K27:L27 K25:L25 K23:L23 K21:L21 K19:L19 K17:L17 K15:L15 K11:L11 K13:L13">
      <formula1>$R$1:$R$6</formula1>
    </dataValidation>
    <dataValidation type="whole" allowBlank="1" showInputMessage="1" showErrorMessage="1" imeMode="off" sqref="F9:F38 F103:F134 F101 F45:F99">
      <formula1>1</formula1>
      <formula2>3</formula2>
    </dataValidation>
    <dataValidation type="list" allowBlank="1" showInputMessage="1" showErrorMessage="1" sqref="I37:J37">
      <formula1>$P$1:$P$19</formula1>
    </dataValidation>
  </dataValidations>
  <printOptions horizontalCentered="1"/>
  <pageMargins left="0.3937007874015748" right="0.3937007874015748" top="0.5905511811023623" bottom="0.3937007874015748" header="0.5905511811023623" footer="0.3937007874015748"/>
  <pageSetup horizontalDpi="300" verticalDpi="300" orientation="portrait" paperSize="9" r:id="rId5"/>
  <headerFooter alignWithMargins="0">
    <oddFooter>&amp;C- &amp;P -</oddFooter>
  </headerFooter>
  <rowBreaks count="3" manualBreakCount="3">
    <brk id="44" max="10" man="1"/>
    <brk id="74" max="10" man="1"/>
    <brk id="104" max="10" man="1"/>
  </rowBreaks>
  <drawing r:id="rId3"/>
  <legacyDrawing r:id="rId2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 Nishikawa &amp; Atsushi Kondou</dc:creator>
  <cp:keywords/>
  <dc:description/>
  <cp:lastModifiedBy>近藤　敦</cp:lastModifiedBy>
  <cp:lastPrinted>2015-07-23T05:04:04Z</cp:lastPrinted>
  <dcterms:created xsi:type="dcterms:W3CDTF">2007-12-15T08:44:55Z</dcterms:created>
  <dcterms:modified xsi:type="dcterms:W3CDTF">2020-08-17T06:06:25Z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