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46" windowWidth="14955" windowHeight="11625" tabRatio="841" activeTab="2"/>
  </bookViews>
  <sheets>
    <sheet name="名簿" sheetId="1" r:id="rId1"/>
    <sheet name="名簿から引用" sheetId="2" r:id="rId2"/>
    <sheet name="直接入力" sheetId="3" r:id="rId3"/>
  </sheets>
  <definedNames>
    <definedName name="_xlnm.Print_Area" localSheetId="2">'直接入力'!$C$2:$AD$45</definedName>
    <definedName name="_xlnm.Print_Area" localSheetId="0">'名簿'!$B$2:$M$64</definedName>
    <definedName name="_xlnm.Print_Area" localSheetId="1">'名簿から引用'!$D$2:$AE$45</definedName>
  </definedNames>
  <calcPr fullCalcOnLoad="1"/>
</workbook>
</file>

<file path=xl/sharedStrings.xml><?xml version="1.0" encoding="utf-8"?>
<sst xmlns="http://schemas.openxmlformats.org/spreadsheetml/2006/main" count="437" uniqueCount="84">
  <si>
    <t>年</t>
  </si>
  <si>
    <t>氏　　　名</t>
  </si>
  <si>
    <t>マネージャー</t>
  </si>
  <si>
    <t>コーチ</t>
  </si>
  <si>
    <t>４</t>
  </si>
  <si>
    <t>７</t>
  </si>
  <si>
    <t>９</t>
  </si>
  <si>
    <t>学 校 名</t>
  </si>
  <si>
    <t>印</t>
  </si>
  <si>
    <t>学年</t>
  </si>
  <si>
    <t>番号</t>
  </si>
  <si>
    <t>所在地</t>
  </si>
  <si>
    <t>平成</t>
  </si>
  <si>
    <t>月</t>
  </si>
  <si>
    <t>日</t>
  </si>
  <si>
    <t>外</t>
  </si>
  <si>
    <t>ふりがな</t>
  </si>
  <si>
    <t>男</t>
  </si>
  <si>
    <t>女</t>
  </si>
  <si>
    <t>Ａコーチ</t>
  </si>
  <si>
    <t>電話番号</t>
  </si>
  <si>
    <t>〃</t>
  </si>
  <si>
    <t>　　上記の者は本校在学生徒で、標記大会に出場することを認め参加を申し込みます。</t>
  </si>
  <si>
    <t>高等学校長</t>
  </si>
  <si>
    <t>１０</t>
  </si>
  <si>
    <t>１１</t>
  </si>
  <si>
    <t>責任者</t>
  </si>
  <si>
    <t>マネージャー</t>
  </si>
  <si>
    <t>４</t>
  </si>
  <si>
    <t>選　手　氏　名</t>
  </si>
  <si>
    <t>５</t>
  </si>
  <si>
    <t>６</t>
  </si>
  <si>
    <t>８</t>
  </si>
  <si>
    <t>１２</t>
  </si>
  <si>
    <t>１３</t>
  </si>
  <si>
    <t>１４</t>
  </si>
  <si>
    <t>１５</t>
  </si>
  <si>
    <t>１６</t>
  </si>
  <si>
    <t>１７</t>
  </si>
  <si>
    <t>１８</t>
  </si>
  <si>
    <t>氏名（ふりがな）</t>
  </si>
  <si>
    <t>競技者登録番号</t>
  </si>
  <si>
    <t>生（西暦）年月日</t>
  </si>
  <si>
    <t>西暦年</t>
  </si>
  <si>
    <t>身長
(cm)</t>
  </si>
  <si>
    <t>高等学校　バスケットボール部</t>
  </si>
  <si>
    <t>年度</t>
  </si>
  <si>
    <t>大会番号を入力ください。</t>
  </si>
  <si>
    <t>←</t>
  </si>
  <si>
    <t>長崎県高等学校総合体育大会</t>
  </si>
  <si>
    <t>全国高等学校バスケットボール</t>
  </si>
  <si>
    <t>長崎県高等学校新人体育大会</t>
  </si>
  <si>
    <t>選抜優勝大会長崎県予選大会参加申込書</t>
  </si>
  <si>
    <t>バスケットボール競技　参加申込書</t>
  </si>
  <si>
    <t>長崎県高等学校バスケットボール</t>
  </si>
  <si>
    <t>春季選手権大会　参加申込書</t>
  </si>
  <si>
    <t>長崎地区高等学校新人体育大会</t>
  </si>
  <si>
    <t>バスケットボール競技　参加申込書</t>
  </si>
  <si>
    <t>中地区高等学校新人体育大会</t>
  </si>
  <si>
    <t>佐世保地区高等学校新人体育大会</t>
  </si>
  <si>
    <t>年度を入力ください</t>
  </si>
  <si>
    <t>女子は
切取
る</t>
  </si>
  <si>
    <t>↓</t>
  </si>
  <si>
    <t>高総体</t>
  </si>
  <si>
    <t>ｳｲﾝﾀｰ</t>
  </si>
  <si>
    <t>県新人</t>
  </si>
  <si>
    <t>春季戦</t>
  </si>
  <si>
    <t>地区新</t>
  </si>
  <si>
    <t>※８番目の欄は，ご自由に大会名を入力して，ご利用可能です。</t>
  </si>
  <si>
    <t>ローカル</t>
  </si>
  <si>
    <t>該当す
る選手
の名簿
の左の
番号を
入力く
ださい</t>
  </si>
  <si>
    <t>資格</t>
  </si>
  <si>
    <t>　○ コーチまたはＡコーチの資格の欄は，コーチ資格，Ａ，Ｂ，Ｃ，Ｄ，Ｅ，の</t>
  </si>
  <si>
    <t>　　いずれかを入力ください。お持ちでない場合は，「無」と入力ください。</t>
  </si>
  <si>
    <t>【 入力（記入）について 】</t>
  </si>
  <si>
    <t xml:space="preserve"> ○ 責任者の欄は，引率責任者（当該学校の教職員）の方の欄に○印を入力ください。</t>
  </si>
  <si>
    <t>　○ コーチまたはＡコーチが外部指導者の場合は，外の欄に○印を入力ください。</t>
  </si>
  <si>
    <t>氏名，生年月日（西暦），学年，身長，ふりがな，競技者登録番号
の全てを，直接入力ください。</t>
  </si>
  <si>
    <t>身　長</t>
  </si>
  <si>
    <t>生年月日（西暦）</t>
  </si>
  <si>
    <t>　　名簿（最大60名設定）を完成後，出場選手の番号（名簿のいちばん左側の番号）
　　を申込書の背番号左側の黄色の部分に入力してください。名簿のシートに入力し
　　た内容を反映します。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</si>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</sst>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 style="medium"/>
      <bottom style="thin"/>
      <diagonal style="hair"/>
    </border>
    <border diagonalDown="1">
      <left>
        <color indexed="63"/>
      </left>
      <right>
        <color indexed="63"/>
      </right>
      <top style="medium"/>
      <bottom style="thin"/>
      <diagonal style="hair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distributed" vertical="center"/>
    </xf>
    <xf numFmtId="0" fontId="5" fillId="7" borderId="0" xfId="0" applyFont="1" applyFill="1" applyBorder="1" applyAlignment="1">
      <alignment horizontal="distributed" vertical="center" shrinkToFit="1"/>
    </xf>
    <xf numFmtId="0" fontId="8" fillId="7" borderId="0" xfId="0" applyFont="1" applyFill="1" applyBorder="1" applyAlignment="1">
      <alignment vertical="center" wrapText="1" shrinkToFit="1"/>
    </xf>
    <xf numFmtId="0" fontId="8" fillId="7" borderId="0" xfId="0" applyFont="1" applyFill="1" applyBorder="1" applyAlignment="1">
      <alignment vertical="center" shrinkToFit="1"/>
    </xf>
    <xf numFmtId="0" fontId="11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shrinkToFit="1"/>
    </xf>
    <xf numFmtId="0" fontId="5" fillId="7" borderId="16" xfId="0" applyFont="1" applyFill="1" applyBorder="1" applyAlignment="1">
      <alignment horizontal="distributed" vertical="center" shrinkToFit="1"/>
    </xf>
    <xf numFmtId="0" fontId="5" fillId="7" borderId="16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left" vertical="center"/>
    </xf>
    <xf numFmtId="0" fontId="10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vertical="center" shrinkToFit="1"/>
    </xf>
    <xf numFmtId="0" fontId="2" fillId="7" borderId="17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 shrinkToFit="1"/>
    </xf>
    <xf numFmtId="0" fontId="5" fillId="7" borderId="17" xfId="0" applyFont="1" applyFill="1" applyBorder="1" applyAlignment="1">
      <alignment horizontal="distributed" vertical="center" shrinkToFit="1"/>
    </xf>
    <xf numFmtId="0" fontId="5" fillId="3" borderId="0" xfId="0" applyFont="1" applyFill="1" applyBorder="1" applyAlignment="1">
      <alignment horizontal="distributed" vertical="center" shrinkToFit="1"/>
    </xf>
    <xf numFmtId="0" fontId="8" fillId="3" borderId="0" xfId="0" applyFont="1" applyFill="1" applyBorder="1" applyAlignment="1">
      <alignment vertical="center" wrapText="1" shrinkToFit="1"/>
    </xf>
    <xf numFmtId="0" fontId="8" fillId="3" borderId="0" xfId="0" applyFont="1" applyFill="1" applyBorder="1" applyAlignment="1">
      <alignment vertical="center" shrinkToFit="1"/>
    </xf>
    <xf numFmtId="0" fontId="6" fillId="3" borderId="17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 shrinkToFit="1"/>
    </xf>
    <xf numFmtId="0" fontId="5" fillId="3" borderId="17" xfId="0" applyFont="1" applyFill="1" applyBorder="1" applyAlignment="1">
      <alignment horizontal="distributed" vertical="center" shrinkToFit="1"/>
    </xf>
    <xf numFmtId="0" fontId="1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shrinkToFit="1"/>
    </xf>
    <xf numFmtId="0" fontId="5" fillId="3" borderId="16" xfId="0" applyFont="1" applyFill="1" applyBorder="1" applyAlignment="1">
      <alignment horizontal="distributed" vertical="center" shrinkToFit="1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 quotePrefix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 quotePrefix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distributed" vertical="center" shrinkToFit="1"/>
      <protection locked="0"/>
    </xf>
    <xf numFmtId="0" fontId="5" fillId="0" borderId="27" xfId="0" applyFont="1" applyBorder="1" applyAlignment="1" applyProtection="1">
      <alignment horizontal="distributed" vertical="center" shrinkToFit="1"/>
      <protection locked="0"/>
    </xf>
    <xf numFmtId="0" fontId="5" fillId="0" borderId="26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distributed" vertical="center" shrinkToFit="1"/>
      <protection locked="0"/>
    </xf>
    <xf numFmtId="0" fontId="5" fillId="0" borderId="27" xfId="0" applyFont="1" applyFill="1" applyBorder="1" applyAlignment="1" applyProtection="1">
      <alignment horizontal="distributed" vertical="center" shrinkToFit="1"/>
      <protection locked="0"/>
    </xf>
    <xf numFmtId="0" fontId="5" fillId="0" borderId="26" xfId="0" applyFont="1" applyFill="1" applyBorder="1" applyAlignment="1" applyProtection="1">
      <alignment horizontal="distributed" vertical="center" shrinkToFit="1"/>
      <protection locked="0"/>
    </xf>
    <xf numFmtId="0" fontId="5" fillId="0" borderId="30" xfId="0" applyFont="1" applyFill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 applyProtection="1" quotePrefix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 applyProtection="1">
      <alignment horizontal="distributed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wrapText="1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 quotePrefix="1">
      <alignment horizontal="center" vertical="center" shrinkToFit="1"/>
    </xf>
    <xf numFmtId="0" fontId="6" fillId="0" borderId="53" xfId="0" applyFont="1" applyBorder="1" applyAlignment="1" quotePrefix="1">
      <alignment horizontal="center" vertical="center" shrinkToFit="1"/>
    </xf>
    <xf numFmtId="0" fontId="6" fillId="0" borderId="54" xfId="0" applyFont="1" applyBorder="1" applyAlignment="1" quotePrefix="1">
      <alignment horizontal="center" vertical="center" shrinkToFit="1"/>
    </xf>
    <xf numFmtId="0" fontId="6" fillId="0" borderId="55" xfId="0" applyFont="1" applyBorder="1" applyAlignment="1" quotePrefix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distributed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60" xfId="0" applyFont="1" applyBorder="1" applyAlignment="1">
      <alignment horizontal="distributed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distributed"/>
    </xf>
    <xf numFmtId="0" fontId="6" fillId="0" borderId="57" xfId="0" applyFont="1" applyBorder="1" applyAlignment="1">
      <alignment horizontal="center" vertical="distributed"/>
    </xf>
    <xf numFmtId="0" fontId="6" fillId="0" borderId="53" xfId="0" applyFont="1" applyBorder="1" applyAlignment="1">
      <alignment horizontal="center" vertical="distributed"/>
    </xf>
    <xf numFmtId="0" fontId="6" fillId="0" borderId="58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55" xfId="0" applyFont="1" applyBorder="1" applyAlignment="1">
      <alignment horizontal="center" vertical="distributed"/>
    </xf>
    <xf numFmtId="0" fontId="5" fillId="0" borderId="5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distributed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7" borderId="65" xfId="0" applyFont="1" applyFill="1" applyBorder="1" applyAlignment="1">
      <alignment horizontal="left" vertical="center" wrapText="1"/>
    </xf>
    <xf numFmtId="0" fontId="5" fillId="7" borderId="66" xfId="0" applyFont="1" applyFill="1" applyBorder="1" applyAlignment="1">
      <alignment horizontal="left" vertical="center"/>
    </xf>
    <xf numFmtId="0" fontId="5" fillId="7" borderId="67" xfId="0" applyFont="1" applyFill="1" applyBorder="1" applyAlignment="1">
      <alignment horizontal="left" vertical="center"/>
    </xf>
    <xf numFmtId="0" fontId="5" fillId="7" borderId="68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69" xfId="0" applyFont="1" applyFill="1" applyBorder="1" applyAlignment="1">
      <alignment horizontal="left" vertical="center"/>
    </xf>
    <xf numFmtId="0" fontId="5" fillId="7" borderId="70" xfId="0" applyFont="1" applyFill="1" applyBorder="1" applyAlignment="1">
      <alignment horizontal="left" vertical="center"/>
    </xf>
    <xf numFmtId="0" fontId="5" fillId="7" borderId="71" xfId="0" applyFont="1" applyFill="1" applyBorder="1" applyAlignment="1">
      <alignment horizontal="left" vertical="center"/>
    </xf>
    <xf numFmtId="0" fontId="5" fillId="7" borderId="72" xfId="0" applyFont="1" applyFill="1" applyBorder="1" applyAlignment="1">
      <alignment horizontal="left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right" vertical="top" wrapText="1" shrinkToFit="1"/>
    </xf>
    <xf numFmtId="0" fontId="10" fillId="0" borderId="77" xfId="0" applyFont="1" applyBorder="1" applyAlignment="1">
      <alignment horizontal="right" vertical="top" shrinkToFit="1"/>
    </xf>
    <xf numFmtId="0" fontId="8" fillId="0" borderId="0" xfId="0" applyFont="1" applyBorder="1" applyAlignment="1">
      <alignment horizontal="distributed" vertical="center"/>
    </xf>
    <xf numFmtId="0" fontId="5" fillId="0" borderId="7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wrapText="1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7" borderId="0" xfId="0" applyFont="1" applyFill="1" applyBorder="1" applyAlignment="1">
      <alignment horizontal="right" vertical="center" wrapText="1"/>
    </xf>
    <xf numFmtId="0" fontId="5" fillId="7" borderId="0" xfId="0" applyFont="1" applyFill="1" applyBorder="1" applyAlignment="1">
      <alignment horizontal="left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shrinkToFit="1"/>
    </xf>
    <xf numFmtId="0" fontId="5" fillId="3" borderId="65" xfId="0" applyFont="1" applyFill="1" applyBorder="1" applyAlignment="1">
      <alignment horizontal="center" vertical="center" wrapText="1" shrinkToFit="1"/>
    </xf>
    <xf numFmtId="0" fontId="5" fillId="3" borderId="66" xfId="0" applyFont="1" applyFill="1" applyBorder="1" applyAlignment="1">
      <alignment horizontal="center" vertical="center" wrapText="1" shrinkToFit="1"/>
    </xf>
    <xf numFmtId="0" fontId="5" fillId="3" borderId="67" xfId="0" applyFont="1" applyFill="1" applyBorder="1" applyAlignment="1">
      <alignment horizontal="center" vertical="center" wrapText="1" shrinkToFit="1"/>
    </xf>
    <xf numFmtId="0" fontId="5" fillId="3" borderId="68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69" xfId="0" applyFont="1" applyFill="1" applyBorder="1" applyAlignment="1">
      <alignment horizontal="center" vertical="center" wrapText="1" shrinkToFit="1"/>
    </xf>
    <xf numFmtId="0" fontId="5" fillId="3" borderId="70" xfId="0" applyFont="1" applyFill="1" applyBorder="1" applyAlignment="1">
      <alignment horizontal="center" vertical="center" wrapText="1" shrinkToFit="1"/>
    </xf>
    <xf numFmtId="0" fontId="5" fillId="3" borderId="71" xfId="0" applyFont="1" applyFill="1" applyBorder="1" applyAlignment="1">
      <alignment horizontal="center" vertical="center" wrapText="1" shrinkToFit="1"/>
    </xf>
    <xf numFmtId="0" fontId="5" fillId="3" borderId="72" xfId="0" applyFont="1" applyFill="1" applyBorder="1" applyAlignment="1">
      <alignment horizontal="center" vertical="center" wrapText="1" shrinkToFit="1"/>
    </xf>
    <xf numFmtId="0" fontId="5" fillId="0" borderId="88" xfId="0" applyFont="1" applyBorder="1" applyAlignment="1">
      <alignment horizontal="distributed" vertical="center" shrinkToFit="1"/>
    </xf>
    <xf numFmtId="0" fontId="5" fillId="0" borderId="89" xfId="0" applyFont="1" applyBorder="1" applyAlignment="1">
      <alignment horizontal="distributed" vertical="center" shrinkToFit="1"/>
    </xf>
    <xf numFmtId="0" fontId="5" fillId="0" borderId="90" xfId="0" applyFont="1" applyBorder="1" applyAlignment="1">
      <alignment horizontal="distributed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shrinkToFit="1"/>
    </xf>
    <xf numFmtId="0" fontId="3" fillId="0" borderId="57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</xdr:row>
      <xdr:rowOff>85725</xdr:rowOff>
    </xdr:from>
    <xdr:to>
      <xdr:col>24</xdr:col>
      <xdr:colOff>85725</xdr:colOff>
      <xdr:row>2</xdr:row>
      <xdr:rowOff>180975</xdr:rowOff>
    </xdr:to>
    <xdr:sp>
      <xdr:nvSpPr>
        <xdr:cNvPr id="1" name="円/楕円 4"/>
        <xdr:cNvSpPr>
          <a:spLocks/>
        </xdr:cNvSpPr>
      </xdr:nvSpPr>
      <xdr:spPr>
        <a:xfrm>
          <a:off x="5715000" y="342900"/>
          <a:ext cx="428625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1</xdr:row>
      <xdr:rowOff>85725</xdr:rowOff>
    </xdr:from>
    <xdr:to>
      <xdr:col>26</xdr:col>
      <xdr:colOff>95250</xdr:colOff>
      <xdr:row>2</xdr:row>
      <xdr:rowOff>180975</xdr:rowOff>
    </xdr:to>
    <xdr:sp>
      <xdr:nvSpPr>
        <xdr:cNvPr id="1" name="円/楕円 2"/>
        <xdr:cNvSpPr>
          <a:spLocks/>
        </xdr:cNvSpPr>
      </xdr:nvSpPr>
      <xdr:spPr>
        <a:xfrm>
          <a:off x="6181725" y="342900"/>
          <a:ext cx="428625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4"/>
  <sheetViews>
    <sheetView zoomScalePageLayoutView="0" workbookViewId="0" topLeftCell="A1">
      <selection activeCell="R9" sqref="R9"/>
    </sheetView>
  </sheetViews>
  <sheetFormatPr defaultColWidth="3.75390625" defaultRowHeight="13.5"/>
  <cols>
    <col min="1" max="1" width="3.75390625" style="1" customWidth="1"/>
    <col min="2" max="2" width="5.375" style="1" customWidth="1"/>
    <col min="3" max="3" width="17.50390625" style="1" customWidth="1"/>
    <col min="4" max="4" width="23.125" style="1" customWidth="1"/>
    <col min="5" max="5" width="7.50390625" style="1" customWidth="1"/>
    <col min="6" max="6" width="3.25390625" style="1" customWidth="1"/>
    <col min="7" max="7" width="3.75390625" style="1" customWidth="1"/>
    <col min="8" max="8" width="3.25390625" style="1" customWidth="1"/>
    <col min="9" max="9" width="3.75390625" style="1" customWidth="1"/>
    <col min="10" max="10" width="3.25390625" style="1" customWidth="1"/>
    <col min="11" max="11" width="5.50390625" style="1" customWidth="1"/>
    <col min="12" max="12" width="6.875" style="1" customWidth="1"/>
    <col min="13" max="13" width="21.125" style="1" customWidth="1"/>
    <col min="14" max="16384" width="3.75390625" style="1" customWidth="1"/>
  </cols>
  <sheetData>
    <row r="2" spans="2:13" ht="19.5" customHeight="1">
      <c r="B2" s="55"/>
      <c r="C2" s="55"/>
      <c r="D2" s="56" t="s">
        <v>45</v>
      </c>
      <c r="E2" s="56"/>
      <c r="F2" s="57"/>
      <c r="G2" s="57"/>
      <c r="H2" s="55"/>
      <c r="I2" s="55"/>
      <c r="J2" s="55"/>
      <c r="K2" s="55"/>
      <c r="L2" s="55"/>
      <c r="M2" s="55"/>
    </row>
    <row r="3" spans="2:24" ht="15" customHeight="1">
      <c r="B3" s="109" t="s">
        <v>10</v>
      </c>
      <c r="C3" s="111" t="s">
        <v>1</v>
      </c>
      <c r="D3" s="103" t="s">
        <v>16</v>
      </c>
      <c r="E3" s="115" t="s">
        <v>42</v>
      </c>
      <c r="F3" s="116"/>
      <c r="G3" s="116"/>
      <c r="H3" s="116"/>
      <c r="I3" s="116"/>
      <c r="J3" s="117"/>
      <c r="K3" s="103" t="s">
        <v>9</v>
      </c>
      <c r="L3" s="105" t="s">
        <v>44</v>
      </c>
      <c r="M3" s="107" t="s">
        <v>41</v>
      </c>
      <c r="Q3" s="22"/>
      <c r="R3" s="22"/>
      <c r="S3" s="22"/>
      <c r="T3" s="22"/>
      <c r="U3" s="22"/>
      <c r="V3" s="22"/>
      <c r="W3" s="22"/>
      <c r="X3" s="22"/>
    </row>
    <row r="4" spans="2:24" ht="15" customHeight="1">
      <c r="B4" s="110"/>
      <c r="C4" s="106"/>
      <c r="D4" s="104"/>
      <c r="E4" s="112" t="s">
        <v>43</v>
      </c>
      <c r="F4" s="113"/>
      <c r="G4" s="113" t="s">
        <v>13</v>
      </c>
      <c r="H4" s="113"/>
      <c r="I4" s="113" t="s">
        <v>14</v>
      </c>
      <c r="J4" s="114"/>
      <c r="K4" s="104"/>
      <c r="L4" s="106"/>
      <c r="M4" s="108"/>
      <c r="P4" s="22"/>
      <c r="Q4" s="22"/>
      <c r="R4" s="22"/>
      <c r="S4" s="22"/>
      <c r="T4" s="22"/>
      <c r="U4" s="22"/>
      <c r="V4" s="22"/>
      <c r="W4" s="22"/>
      <c r="X4" s="22"/>
    </row>
    <row r="5" spans="2:24" ht="17.25" customHeight="1">
      <c r="B5" s="58">
        <v>1</v>
      </c>
      <c r="C5" s="59"/>
      <c r="D5" s="60"/>
      <c r="E5" s="61"/>
      <c r="F5" s="62" t="s">
        <v>0</v>
      </c>
      <c r="G5" s="63"/>
      <c r="H5" s="62" t="s">
        <v>13</v>
      </c>
      <c r="I5" s="63"/>
      <c r="J5" s="64" t="s">
        <v>14</v>
      </c>
      <c r="K5" s="65"/>
      <c r="L5" s="66"/>
      <c r="M5" s="67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7.25" customHeight="1">
      <c r="B6" s="68">
        <v>2</v>
      </c>
      <c r="C6" s="69"/>
      <c r="D6" s="70"/>
      <c r="E6" s="71"/>
      <c r="F6" s="72" t="s">
        <v>0</v>
      </c>
      <c r="G6" s="73"/>
      <c r="H6" s="72" t="s">
        <v>13</v>
      </c>
      <c r="I6" s="73"/>
      <c r="J6" s="74" t="s">
        <v>14</v>
      </c>
      <c r="K6" s="75"/>
      <c r="L6" s="76"/>
      <c r="M6" s="77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4" ht="17.25" customHeight="1">
      <c r="B7" s="68">
        <v>3</v>
      </c>
      <c r="C7" s="69"/>
      <c r="D7" s="70"/>
      <c r="E7" s="71"/>
      <c r="F7" s="72" t="s">
        <v>0</v>
      </c>
      <c r="G7" s="73"/>
      <c r="H7" s="72" t="s">
        <v>13</v>
      </c>
      <c r="I7" s="73"/>
      <c r="J7" s="74" t="s">
        <v>14</v>
      </c>
      <c r="K7" s="75"/>
      <c r="L7" s="76"/>
      <c r="M7" s="77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ht="17.25" customHeight="1">
      <c r="B8" s="68">
        <v>4</v>
      </c>
      <c r="C8" s="69"/>
      <c r="D8" s="70"/>
      <c r="E8" s="71"/>
      <c r="F8" s="72" t="s">
        <v>0</v>
      </c>
      <c r="G8" s="73"/>
      <c r="H8" s="72" t="s">
        <v>13</v>
      </c>
      <c r="I8" s="73"/>
      <c r="J8" s="74" t="s">
        <v>14</v>
      </c>
      <c r="K8" s="75"/>
      <c r="L8" s="76"/>
      <c r="M8" s="77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4" ht="17.25" customHeight="1">
      <c r="B9" s="68">
        <v>5</v>
      </c>
      <c r="C9" s="69"/>
      <c r="D9" s="70"/>
      <c r="E9" s="71"/>
      <c r="F9" s="72" t="s">
        <v>0</v>
      </c>
      <c r="G9" s="73"/>
      <c r="H9" s="72" t="s">
        <v>13</v>
      </c>
      <c r="I9" s="73"/>
      <c r="J9" s="74" t="s">
        <v>14</v>
      </c>
      <c r="K9" s="75"/>
      <c r="L9" s="76"/>
      <c r="M9" s="77"/>
      <c r="N9" s="2"/>
      <c r="O9" s="2"/>
      <c r="P9" s="2"/>
      <c r="Q9" s="2"/>
      <c r="R9" s="2"/>
      <c r="S9" s="2"/>
      <c r="T9" s="2"/>
      <c r="U9" s="2"/>
      <c r="V9" s="22"/>
      <c r="W9" s="2"/>
      <c r="X9" s="2"/>
    </row>
    <row r="10" spans="2:24" ht="17.25" customHeight="1">
      <c r="B10" s="68">
        <v>6</v>
      </c>
      <c r="C10" s="69"/>
      <c r="D10" s="70"/>
      <c r="E10" s="71"/>
      <c r="F10" s="72" t="s">
        <v>0</v>
      </c>
      <c r="G10" s="73"/>
      <c r="H10" s="72" t="s">
        <v>13</v>
      </c>
      <c r="I10" s="73"/>
      <c r="J10" s="74" t="s">
        <v>14</v>
      </c>
      <c r="K10" s="75"/>
      <c r="L10" s="76"/>
      <c r="M10" s="7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7.25" customHeight="1">
      <c r="B11" s="68">
        <v>7</v>
      </c>
      <c r="C11" s="69"/>
      <c r="D11" s="70"/>
      <c r="E11" s="71"/>
      <c r="F11" s="72" t="s">
        <v>0</v>
      </c>
      <c r="G11" s="73"/>
      <c r="H11" s="72" t="s">
        <v>13</v>
      </c>
      <c r="I11" s="73"/>
      <c r="J11" s="74" t="s">
        <v>14</v>
      </c>
      <c r="K11" s="75"/>
      <c r="L11" s="76"/>
      <c r="M11" s="7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7.25" customHeight="1">
      <c r="B12" s="68">
        <v>8</v>
      </c>
      <c r="C12" s="69"/>
      <c r="D12" s="70"/>
      <c r="E12" s="71"/>
      <c r="F12" s="72" t="s">
        <v>0</v>
      </c>
      <c r="G12" s="73"/>
      <c r="H12" s="72" t="s">
        <v>13</v>
      </c>
      <c r="I12" s="73"/>
      <c r="J12" s="74" t="s">
        <v>14</v>
      </c>
      <c r="K12" s="75"/>
      <c r="L12" s="76"/>
      <c r="M12" s="7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7.25" customHeight="1">
      <c r="B13" s="68">
        <v>9</v>
      </c>
      <c r="C13" s="69"/>
      <c r="D13" s="70"/>
      <c r="E13" s="71"/>
      <c r="F13" s="72" t="s">
        <v>0</v>
      </c>
      <c r="G13" s="73"/>
      <c r="H13" s="72" t="s">
        <v>13</v>
      </c>
      <c r="I13" s="73"/>
      <c r="J13" s="74" t="s">
        <v>14</v>
      </c>
      <c r="K13" s="75"/>
      <c r="L13" s="76"/>
      <c r="M13" s="7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7.25" customHeight="1">
      <c r="B14" s="68">
        <v>10</v>
      </c>
      <c r="C14" s="69"/>
      <c r="D14" s="70"/>
      <c r="E14" s="71"/>
      <c r="F14" s="72" t="s">
        <v>0</v>
      </c>
      <c r="G14" s="73"/>
      <c r="H14" s="72" t="s">
        <v>13</v>
      </c>
      <c r="I14" s="73"/>
      <c r="J14" s="74" t="s">
        <v>14</v>
      </c>
      <c r="K14" s="75"/>
      <c r="L14" s="76"/>
      <c r="M14" s="7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7.25" customHeight="1">
      <c r="B15" s="68">
        <v>11</v>
      </c>
      <c r="C15" s="69"/>
      <c r="D15" s="70"/>
      <c r="E15" s="71"/>
      <c r="F15" s="72" t="s">
        <v>0</v>
      </c>
      <c r="G15" s="73"/>
      <c r="H15" s="72" t="s">
        <v>13</v>
      </c>
      <c r="I15" s="73"/>
      <c r="J15" s="74" t="s">
        <v>14</v>
      </c>
      <c r="K15" s="75"/>
      <c r="L15" s="76"/>
      <c r="M15" s="7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7.25" customHeight="1">
      <c r="B16" s="68">
        <v>12</v>
      </c>
      <c r="C16" s="69"/>
      <c r="D16" s="70"/>
      <c r="E16" s="71"/>
      <c r="F16" s="72" t="s">
        <v>0</v>
      </c>
      <c r="G16" s="73"/>
      <c r="H16" s="72" t="s">
        <v>13</v>
      </c>
      <c r="I16" s="73"/>
      <c r="J16" s="74" t="s">
        <v>14</v>
      </c>
      <c r="K16" s="75"/>
      <c r="L16" s="76"/>
      <c r="M16" s="7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7.25" customHeight="1">
      <c r="B17" s="68">
        <v>13</v>
      </c>
      <c r="C17" s="69"/>
      <c r="D17" s="70"/>
      <c r="E17" s="71"/>
      <c r="F17" s="72" t="s">
        <v>0</v>
      </c>
      <c r="G17" s="73"/>
      <c r="H17" s="72" t="s">
        <v>13</v>
      </c>
      <c r="I17" s="73"/>
      <c r="J17" s="74" t="s">
        <v>14</v>
      </c>
      <c r="K17" s="75"/>
      <c r="L17" s="76"/>
      <c r="M17" s="7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7.25" customHeight="1">
      <c r="B18" s="68">
        <v>14</v>
      </c>
      <c r="C18" s="69"/>
      <c r="D18" s="70"/>
      <c r="E18" s="71"/>
      <c r="F18" s="72" t="s">
        <v>0</v>
      </c>
      <c r="G18" s="73"/>
      <c r="H18" s="72" t="s">
        <v>13</v>
      </c>
      <c r="I18" s="73"/>
      <c r="J18" s="74" t="s">
        <v>14</v>
      </c>
      <c r="K18" s="75"/>
      <c r="L18" s="76"/>
      <c r="M18" s="7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7.25" customHeight="1">
      <c r="B19" s="68">
        <v>15</v>
      </c>
      <c r="C19" s="69"/>
      <c r="D19" s="70"/>
      <c r="E19" s="71"/>
      <c r="F19" s="72" t="s">
        <v>0</v>
      </c>
      <c r="G19" s="73"/>
      <c r="H19" s="72" t="s">
        <v>13</v>
      </c>
      <c r="I19" s="73"/>
      <c r="J19" s="74" t="s">
        <v>14</v>
      </c>
      <c r="K19" s="75"/>
      <c r="L19" s="76"/>
      <c r="M19" s="7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7.25" customHeight="1">
      <c r="B20" s="68">
        <v>16</v>
      </c>
      <c r="C20" s="69"/>
      <c r="D20" s="70"/>
      <c r="E20" s="71"/>
      <c r="F20" s="72" t="s">
        <v>0</v>
      </c>
      <c r="G20" s="73"/>
      <c r="H20" s="72" t="s">
        <v>13</v>
      </c>
      <c r="I20" s="73"/>
      <c r="J20" s="74" t="s">
        <v>14</v>
      </c>
      <c r="K20" s="75"/>
      <c r="L20" s="76"/>
      <c r="M20" s="7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7.25" customHeight="1">
      <c r="B21" s="68">
        <v>17</v>
      </c>
      <c r="C21" s="79"/>
      <c r="D21" s="80"/>
      <c r="E21" s="71"/>
      <c r="F21" s="72" t="s">
        <v>0</v>
      </c>
      <c r="G21" s="73"/>
      <c r="H21" s="72" t="s">
        <v>13</v>
      </c>
      <c r="I21" s="73"/>
      <c r="J21" s="74" t="s">
        <v>14</v>
      </c>
      <c r="K21" s="81"/>
      <c r="L21" s="82"/>
      <c r="M21" s="7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19" ht="17.25" customHeight="1">
      <c r="B22" s="68">
        <v>18</v>
      </c>
      <c r="C22" s="79"/>
      <c r="D22" s="80"/>
      <c r="E22" s="71"/>
      <c r="F22" s="72" t="s">
        <v>0</v>
      </c>
      <c r="G22" s="73"/>
      <c r="H22" s="72" t="s">
        <v>13</v>
      </c>
      <c r="I22" s="73"/>
      <c r="J22" s="74" t="s">
        <v>14</v>
      </c>
      <c r="K22" s="75"/>
      <c r="L22" s="76"/>
      <c r="M22" s="78"/>
      <c r="N22" s="3"/>
      <c r="O22" s="3"/>
      <c r="S22" s="2"/>
    </row>
    <row r="23" spans="2:13" ht="17.25" customHeight="1">
      <c r="B23" s="68">
        <v>19</v>
      </c>
      <c r="C23" s="83"/>
      <c r="D23" s="80"/>
      <c r="E23" s="84"/>
      <c r="F23" s="72" t="s">
        <v>0</v>
      </c>
      <c r="G23" s="73"/>
      <c r="H23" s="72" t="s">
        <v>13</v>
      </c>
      <c r="I23" s="73"/>
      <c r="J23" s="74" t="s">
        <v>14</v>
      </c>
      <c r="K23" s="85"/>
      <c r="L23" s="86"/>
      <c r="M23" s="87"/>
    </row>
    <row r="24" spans="2:13" ht="17.25" customHeight="1">
      <c r="B24" s="68">
        <v>20</v>
      </c>
      <c r="C24" s="88"/>
      <c r="D24" s="89"/>
      <c r="E24" s="90"/>
      <c r="F24" s="72" t="s">
        <v>0</v>
      </c>
      <c r="G24" s="73"/>
      <c r="H24" s="72" t="s">
        <v>13</v>
      </c>
      <c r="I24" s="73"/>
      <c r="J24" s="74" t="s">
        <v>14</v>
      </c>
      <c r="K24" s="91"/>
      <c r="L24" s="92"/>
      <c r="M24" s="93"/>
    </row>
    <row r="25" spans="2:13" ht="17.25" customHeight="1">
      <c r="B25" s="68">
        <v>21</v>
      </c>
      <c r="C25" s="86"/>
      <c r="D25" s="85"/>
      <c r="E25" s="84"/>
      <c r="F25" s="72" t="s">
        <v>0</v>
      </c>
      <c r="G25" s="73"/>
      <c r="H25" s="72" t="s">
        <v>13</v>
      </c>
      <c r="I25" s="73"/>
      <c r="J25" s="74" t="s">
        <v>14</v>
      </c>
      <c r="K25" s="85"/>
      <c r="L25" s="86"/>
      <c r="M25" s="87"/>
    </row>
    <row r="26" spans="2:13" ht="17.25" customHeight="1">
      <c r="B26" s="68">
        <v>22</v>
      </c>
      <c r="C26" s="86"/>
      <c r="D26" s="85"/>
      <c r="E26" s="84"/>
      <c r="F26" s="72" t="s">
        <v>0</v>
      </c>
      <c r="G26" s="73"/>
      <c r="H26" s="72" t="s">
        <v>13</v>
      </c>
      <c r="I26" s="73"/>
      <c r="J26" s="74" t="s">
        <v>14</v>
      </c>
      <c r="K26" s="85"/>
      <c r="L26" s="86"/>
      <c r="M26" s="87"/>
    </row>
    <row r="27" spans="2:13" ht="17.25" customHeight="1">
      <c r="B27" s="68">
        <v>23</v>
      </c>
      <c r="C27" s="86"/>
      <c r="D27" s="85"/>
      <c r="E27" s="84"/>
      <c r="F27" s="72" t="s">
        <v>0</v>
      </c>
      <c r="G27" s="73"/>
      <c r="H27" s="72" t="s">
        <v>13</v>
      </c>
      <c r="I27" s="73"/>
      <c r="J27" s="74" t="s">
        <v>14</v>
      </c>
      <c r="K27" s="85"/>
      <c r="L27" s="86"/>
      <c r="M27" s="87"/>
    </row>
    <row r="28" spans="2:13" ht="17.25" customHeight="1">
      <c r="B28" s="68">
        <v>24</v>
      </c>
      <c r="C28" s="86"/>
      <c r="D28" s="85"/>
      <c r="E28" s="84"/>
      <c r="F28" s="72" t="s">
        <v>0</v>
      </c>
      <c r="G28" s="73"/>
      <c r="H28" s="72" t="s">
        <v>13</v>
      </c>
      <c r="I28" s="73"/>
      <c r="J28" s="74" t="s">
        <v>14</v>
      </c>
      <c r="K28" s="85"/>
      <c r="L28" s="86"/>
      <c r="M28" s="87"/>
    </row>
    <row r="29" spans="2:13" ht="17.25" customHeight="1">
      <c r="B29" s="68">
        <v>25</v>
      </c>
      <c r="C29" s="86"/>
      <c r="D29" s="85"/>
      <c r="E29" s="84"/>
      <c r="F29" s="72" t="s">
        <v>0</v>
      </c>
      <c r="G29" s="73"/>
      <c r="H29" s="72" t="s">
        <v>13</v>
      </c>
      <c r="I29" s="73"/>
      <c r="J29" s="74" t="s">
        <v>14</v>
      </c>
      <c r="K29" s="85"/>
      <c r="L29" s="86"/>
      <c r="M29" s="87"/>
    </row>
    <row r="30" spans="2:13" ht="17.25" customHeight="1">
      <c r="B30" s="68">
        <v>26</v>
      </c>
      <c r="C30" s="86"/>
      <c r="D30" s="85"/>
      <c r="E30" s="84"/>
      <c r="F30" s="72" t="s">
        <v>0</v>
      </c>
      <c r="G30" s="73"/>
      <c r="H30" s="72" t="s">
        <v>13</v>
      </c>
      <c r="I30" s="73"/>
      <c r="J30" s="74" t="s">
        <v>14</v>
      </c>
      <c r="K30" s="85"/>
      <c r="L30" s="86"/>
      <c r="M30" s="87"/>
    </row>
    <row r="31" spans="2:13" ht="17.25" customHeight="1">
      <c r="B31" s="68">
        <v>27</v>
      </c>
      <c r="C31" s="86"/>
      <c r="D31" s="85"/>
      <c r="E31" s="84"/>
      <c r="F31" s="72" t="s">
        <v>0</v>
      </c>
      <c r="G31" s="73"/>
      <c r="H31" s="72" t="s">
        <v>13</v>
      </c>
      <c r="I31" s="73"/>
      <c r="J31" s="74" t="s">
        <v>14</v>
      </c>
      <c r="K31" s="85"/>
      <c r="L31" s="86"/>
      <c r="M31" s="87"/>
    </row>
    <row r="32" spans="2:13" ht="17.25" customHeight="1">
      <c r="B32" s="68">
        <v>28</v>
      </c>
      <c r="C32" s="86"/>
      <c r="D32" s="85"/>
      <c r="E32" s="84"/>
      <c r="F32" s="72" t="s">
        <v>0</v>
      </c>
      <c r="G32" s="73"/>
      <c r="H32" s="72" t="s">
        <v>13</v>
      </c>
      <c r="I32" s="73"/>
      <c r="J32" s="74" t="s">
        <v>14</v>
      </c>
      <c r="K32" s="85"/>
      <c r="L32" s="86"/>
      <c r="M32" s="87"/>
    </row>
    <row r="33" spans="2:13" ht="17.25" customHeight="1">
      <c r="B33" s="68">
        <v>29</v>
      </c>
      <c r="C33" s="86"/>
      <c r="D33" s="85"/>
      <c r="E33" s="84"/>
      <c r="F33" s="72" t="s">
        <v>0</v>
      </c>
      <c r="G33" s="73"/>
      <c r="H33" s="72" t="s">
        <v>13</v>
      </c>
      <c r="I33" s="73"/>
      <c r="J33" s="74" t="s">
        <v>14</v>
      </c>
      <c r="K33" s="85"/>
      <c r="L33" s="86"/>
      <c r="M33" s="87"/>
    </row>
    <row r="34" spans="2:13" ht="17.25" customHeight="1">
      <c r="B34" s="68">
        <v>30</v>
      </c>
      <c r="C34" s="86"/>
      <c r="D34" s="85"/>
      <c r="E34" s="84"/>
      <c r="F34" s="72" t="s">
        <v>0</v>
      </c>
      <c r="G34" s="73"/>
      <c r="H34" s="72" t="s">
        <v>13</v>
      </c>
      <c r="I34" s="73"/>
      <c r="J34" s="74" t="s">
        <v>14</v>
      </c>
      <c r="K34" s="85"/>
      <c r="L34" s="86"/>
      <c r="M34" s="87"/>
    </row>
    <row r="35" spans="2:13" ht="17.25" customHeight="1">
      <c r="B35" s="68">
        <v>31</v>
      </c>
      <c r="C35" s="86"/>
      <c r="D35" s="85"/>
      <c r="E35" s="84"/>
      <c r="F35" s="72" t="s">
        <v>0</v>
      </c>
      <c r="G35" s="73"/>
      <c r="H35" s="72" t="s">
        <v>13</v>
      </c>
      <c r="I35" s="73"/>
      <c r="J35" s="74" t="s">
        <v>14</v>
      </c>
      <c r="K35" s="85"/>
      <c r="L35" s="86"/>
      <c r="M35" s="87"/>
    </row>
    <row r="36" spans="2:13" ht="17.25" customHeight="1">
      <c r="B36" s="68">
        <v>32</v>
      </c>
      <c r="C36" s="86"/>
      <c r="D36" s="85"/>
      <c r="E36" s="84"/>
      <c r="F36" s="72" t="s">
        <v>0</v>
      </c>
      <c r="G36" s="73"/>
      <c r="H36" s="72" t="s">
        <v>13</v>
      </c>
      <c r="I36" s="73"/>
      <c r="J36" s="74" t="s">
        <v>14</v>
      </c>
      <c r="K36" s="85"/>
      <c r="L36" s="86"/>
      <c r="M36" s="87"/>
    </row>
    <row r="37" spans="2:13" ht="17.25" customHeight="1">
      <c r="B37" s="68">
        <v>33</v>
      </c>
      <c r="C37" s="86"/>
      <c r="D37" s="85"/>
      <c r="E37" s="84"/>
      <c r="F37" s="72" t="s">
        <v>0</v>
      </c>
      <c r="G37" s="73"/>
      <c r="H37" s="72" t="s">
        <v>13</v>
      </c>
      <c r="I37" s="73"/>
      <c r="J37" s="74" t="s">
        <v>14</v>
      </c>
      <c r="K37" s="85"/>
      <c r="L37" s="86"/>
      <c r="M37" s="87"/>
    </row>
    <row r="38" spans="2:13" ht="17.25" customHeight="1">
      <c r="B38" s="68">
        <v>34</v>
      </c>
      <c r="C38" s="86"/>
      <c r="D38" s="85"/>
      <c r="E38" s="84"/>
      <c r="F38" s="72" t="s">
        <v>0</v>
      </c>
      <c r="G38" s="73"/>
      <c r="H38" s="72" t="s">
        <v>13</v>
      </c>
      <c r="I38" s="73"/>
      <c r="J38" s="74" t="s">
        <v>14</v>
      </c>
      <c r="K38" s="85"/>
      <c r="L38" s="86"/>
      <c r="M38" s="87"/>
    </row>
    <row r="39" spans="2:13" ht="17.25" customHeight="1">
      <c r="B39" s="68">
        <v>35</v>
      </c>
      <c r="C39" s="86"/>
      <c r="D39" s="85"/>
      <c r="E39" s="84"/>
      <c r="F39" s="72" t="s">
        <v>0</v>
      </c>
      <c r="G39" s="73"/>
      <c r="H39" s="72" t="s">
        <v>13</v>
      </c>
      <c r="I39" s="73"/>
      <c r="J39" s="74" t="s">
        <v>14</v>
      </c>
      <c r="K39" s="85"/>
      <c r="L39" s="86"/>
      <c r="M39" s="87"/>
    </row>
    <row r="40" spans="2:13" ht="17.25" customHeight="1">
      <c r="B40" s="68">
        <v>36</v>
      </c>
      <c r="C40" s="86"/>
      <c r="D40" s="85"/>
      <c r="E40" s="84"/>
      <c r="F40" s="72" t="s">
        <v>0</v>
      </c>
      <c r="G40" s="73"/>
      <c r="H40" s="72" t="s">
        <v>13</v>
      </c>
      <c r="I40" s="73"/>
      <c r="J40" s="74" t="s">
        <v>14</v>
      </c>
      <c r="K40" s="85"/>
      <c r="L40" s="86"/>
      <c r="M40" s="87"/>
    </row>
    <row r="41" spans="2:13" ht="17.25" customHeight="1">
      <c r="B41" s="68">
        <v>37</v>
      </c>
      <c r="C41" s="86"/>
      <c r="D41" s="85"/>
      <c r="E41" s="84"/>
      <c r="F41" s="72" t="s">
        <v>0</v>
      </c>
      <c r="G41" s="73"/>
      <c r="H41" s="72" t="s">
        <v>13</v>
      </c>
      <c r="I41" s="73"/>
      <c r="J41" s="74" t="s">
        <v>14</v>
      </c>
      <c r="K41" s="85"/>
      <c r="L41" s="86"/>
      <c r="M41" s="87"/>
    </row>
    <row r="42" spans="2:13" ht="17.25" customHeight="1">
      <c r="B42" s="68">
        <v>38</v>
      </c>
      <c r="C42" s="86"/>
      <c r="D42" s="85"/>
      <c r="E42" s="84"/>
      <c r="F42" s="72" t="s">
        <v>0</v>
      </c>
      <c r="G42" s="73"/>
      <c r="H42" s="72" t="s">
        <v>13</v>
      </c>
      <c r="I42" s="73"/>
      <c r="J42" s="74" t="s">
        <v>14</v>
      </c>
      <c r="K42" s="85"/>
      <c r="L42" s="86"/>
      <c r="M42" s="87"/>
    </row>
    <row r="43" spans="2:13" ht="17.25" customHeight="1">
      <c r="B43" s="68">
        <v>39</v>
      </c>
      <c r="C43" s="86"/>
      <c r="D43" s="85"/>
      <c r="E43" s="84"/>
      <c r="F43" s="72" t="s">
        <v>0</v>
      </c>
      <c r="G43" s="73"/>
      <c r="H43" s="72" t="s">
        <v>13</v>
      </c>
      <c r="I43" s="73"/>
      <c r="J43" s="74" t="s">
        <v>14</v>
      </c>
      <c r="K43" s="85"/>
      <c r="L43" s="86"/>
      <c r="M43" s="87"/>
    </row>
    <row r="44" spans="2:13" ht="17.25" customHeight="1">
      <c r="B44" s="68">
        <v>40</v>
      </c>
      <c r="C44" s="86"/>
      <c r="D44" s="85"/>
      <c r="E44" s="84"/>
      <c r="F44" s="72" t="s">
        <v>0</v>
      </c>
      <c r="G44" s="73"/>
      <c r="H44" s="72" t="s">
        <v>13</v>
      </c>
      <c r="I44" s="73"/>
      <c r="J44" s="74" t="s">
        <v>14</v>
      </c>
      <c r="K44" s="85"/>
      <c r="L44" s="86"/>
      <c r="M44" s="87"/>
    </row>
    <row r="45" spans="2:13" ht="17.25" customHeight="1">
      <c r="B45" s="68">
        <v>41</v>
      </c>
      <c r="C45" s="86"/>
      <c r="D45" s="85"/>
      <c r="E45" s="84"/>
      <c r="F45" s="72" t="s">
        <v>0</v>
      </c>
      <c r="G45" s="73"/>
      <c r="H45" s="72" t="s">
        <v>13</v>
      </c>
      <c r="I45" s="73"/>
      <c r="J45" s="74" t="s">
        <v>14</v>
      </c>
      <c r="K45" s="85"/>
      <c r="L45" s="86"/>
      <c r="M45" s="87"/>
    </row>
    <row r="46" spans="2:13" ht="17.25" customHeight="1">
      <c r="B46" s="68">
        <v>42</v>
      </c>
      <c r="C46" s="86"/>
      <c r="D46" s="85"/>
      <c r="E46" s="84"/>
      <c r="F46" s="72" t="s">
        <v>0</v>
      </c>
      <c r="G46" s="73"/>
      <c r="H46" s="72" t="s">
        <v>13</v>
      </c>
      <c r="I46" s="73"/>
      <c r="J46" s="74" t="s">
        <v>14</v>
      </c>
      <c r="K46" s="85"/>
      <c r="L46" s="86"/>
      <c r="M46" s="87"/>
    </row>
    <row r="47" spans="2:13" ht="17.25" customHeight="1">
      <c r="B47" s="68">
        <v>43</v>
      </c>
      <c r="C47" s="86"/>
      <c r="D47" s="85"/>
      <c r="E47" s="84"/>
      <c r="F47" s="72" t="s">
        <v>0</v>
      </c>
      <c r="G47" s="73"/>
      <c r="H47" s="72" t="s">
        <v>13</v>
      </c>
      <c r="I47" s="73"/>
      <c r="J47" s="74" t="s">
        <v>14</v>
      </c>
      <c r="K47" s="85"/>
      <c r="L47" s="86"/>
      <c r="M47" s="87"/>
    </row>
    <row r="48" spans="2:13" ht="17.25" customHeight="1">
      <c r="B48" s="68">
        <v>44</v>
      </c>
      <c r="C48" s="86"/>
      <c r="D48" s="85"/>
      <c r="E48" s="84"/>
      <c r="F48" s="72" t="s">
        <v>0</v>
      </c>
      <c r="G48" s="73"/>
      <c r="H48" s="72" t="s">
        <v>13</v>
      </c>
      <c r="I48" s="73"/>
      <c r="J48" s="74" t="s">
        <v>14</v>
      </c>
      <c r="K48" s="85"/>
      <c r="L48" s="86"/>
      <c r="M48" s="87"/>
    </row>
    <row r="49" spans="2:13" ht="17.25" customHeight="1">
      <c r="B49" s="68">
        <v>45</v>
      </c>
      <c r="C49" s="86"/>
      <c r="D49" s="85"/>
      <c r="E49" s="84"/>
      <c r="F49" s="72" t="s">
        <v>0</v>
      </c>
      <c r="G49" s="73"/>
      <c r="H49" s="72" t="s">
        <v>13</v>
      </c>
      <c r="I49" s="73"/>
      <c r="J49" s="74" t="s">
        <v>14</v>
      </c>
      <c r="K49" s="85"/>
      <c r="L49" s="86"/>
      <c r="M49" s="87"/>
    </row>
    <row r="50" spans="2:13" ht="17.25" customHeight="1">
      <c r="B50" s="68">
        <v>46</v>
      </c>
      <c r="C50" s="86"/>
      <c r="D50" s="85"/>
      <c r="E50" s="84"/>
      <c r="F50" s="72" t="s">
        <v>0</v>
      </c>
      <c r="G50" s="73"/>
      <c r="H50" s="72" t="s">
        <v>13</v>
      </c>
      <c r="I50" s="73"/>
      <c r="J50" s="74" t="s">
        <v>14</v>
      </c>
      <c r="K50" s="85"/>
      <c r="L50" s="86"/>
      <c r="M50" s="87"/>
    </row>
    <row r="51" spans="2:13" ht="17.25" customHeight="1">
      <c r="B51" s="68">
        <v>47</v>
      </c>
      <c r="C51" s="86"/>
      <c r="D51" s="85"/>
      <c r="E51" s="84"/>
      <c r="F51" s="72" t="s">
        <v>0</v>
      </c>
      <c r="G51" s="73"/>
      <c r="H51" s="72" t="s">
        <v>13</v>
      </c>
      <c r="I51" s="73"/>
      <c r="J51" s="74" t="s">
        <v>14</v>
      </c>
      <c r="K51" s="85"/>
      <c r="L51" s="86"/>
      <c r="M51" s="87"/>
    </row>
    <row r="52" spans="2:13" ht="17.25" customHeight="1">
      <c r="B52" s="68">
        <v>48</v>
      </c>
      <c r="C52" s="86"/>
      <c r="D52" s="85"/>
      <c r="E52" s="84"/>
      <c r="F52" s="72" t="s">
        <v>0</v>
      </c>
      <c r="G52" s="73"/>
      <c r="H52" s="72" t="s">
        <v>13</v>
      </c>
      <c r="I52" s="73"/>
      <c r="J52" s="74" t="s">
        <v>14</v>
      </c>
      <c r="K52" s="85"/>
      <c r="L52" s="86"/>
      <c r="M52" s="87"/>
    </row>
    <row r="53" spans="2:13" ht="17.25" customHeight="1">
      <c r="B53" s="68">
        <v>49</v>
      </c>
      <c r="C53" s="86"/>
      <c r="D53" s="85"/>
      <c r="E53" s="84"/>
      <c r="F53" s="72" t="s">
        <v>0</v>
      </c>
      <c r="G53" s="73"/>
      <c r="H53" s="72" t="s">
        <v>13</v>
      </c>
      <c r="I53" s="73"/>
      <c r="J53" s="74" t="s">
        <v>14</v>
      </c>
      <c r="K53" s="85"/>
      <c r="L53" s="86"/>
      <c r="M53" s="87"/>
    </row>
    <row r="54" spans="2:13" ht="17.25" customHeight="1">
      <c r="B54" s="68">
        <v>50</v>
      </c>
      <c r="C54" s="86"/>
      <c r="D54" s="85"/>
      <c r="E54" s="84"/>
      <c r="F54" s="72" t="s">
        <v>0</v>
      </c>
      <c r="G54" s="73"/>
      <c r="H54" s="72" t="s">
        <v>13</v>
      </c>
      <c r="I54" s="73"/>
      <c r="J54" s="74" t="s">
        <v>14</v>
      </c>
      <c r="K54" s="85"/>
      <c r="L54" s="86"/>
      <c r="M54" s="87"/>
    </row>
    <row r="55" spans="2:13" ht="16.5" customHeight="1">
      <c r="B55" s="68">
        <v>51</v>
      </c>
      <c r="C55" s="86"/>
      <c r="D55" s="85"/>
      <c r="E55" s="84"/>
      <c r="F55" s="72" t="s">
        <v>0</v>
      </c>
      <c r="G55" s="73"/>
      <c r="H55" s="72" t="s">
        <v>13</v>
      </c>
      <c r="I55" s="73"/>
      <c r="J55" s="74" t="s">
        <v>14</v>
      </c>
      <c r="K55" s="85"/>
      <c r="L55" s="86"/>
      <c r="M55" s="87"/>
    </row>
    <row r="56" spans="2:13" ht="16.5" customHeight="1">
      <c r="B56" s="68">
        <v>52</v>
      </c>
      <c r="C56" s="86"/>
      <c r="D56" s="85"/>
      <c r="E56" s="84"/>
      <c r="F56" s="72" t="s">
        <v>0</v>
      </c>
      <c r="G56" s="73"/>
      <c r="H56" s="72" t="s">
        <v>13</v>
      </c>
      <c r="I56" s="73"/>
      <c r="J56" s="74" t="s">
        <v>14</v>
      </c>
      <c r="K56" s="85"/>
      <c r="L56" s="86"/>
      <c r="M56" s="87"/>
    </row>
    <row r="57" spans="2:13" ht="16.5" customHeight="1">
      <c r="B57" s="68">
        <v>53</v>
      </c>
      <c r="C57" s="86"/>
      <c r="D57" s="85"/>
      <c r="E57" s="84"/>
      <c r="F57" s="72" t="s">
        <v>0</v>
      </c>
      <c r="G57" s="73"/>
      <c r="H57" s="72" t="s">
        <v>13</v>
      </c>
      <c r="I57" s="73"/>
      <c r="J57" s="74" t="s">
        <v>14</v>
      </c>
      <c r="K57" s="85"/>
      <c r="L57" s="86"/>
      <c r="M57" s="87"/>
    </row>
    <row r="58" spans="2:13" ht="16.5" customHeight="1">
      <c r="B58" s="68">
        <v>54</v>
      </c>
      <c r="C58" s="86"/>
      <c r="D58" s="85"/>
      <c r="E58" s="84"/>
      <c r="F58" s="72" t="s">
        <v>0</v>
      </c>
      <c r="G58" s="73"/>
      <c r="H58" s="72" t="s">
        <v>13</v>
      </c>
      <c r="I58" s="73"/>
      <c r="J58" s="74" t="s">
        <v>14</v>
      </c>
      <c r="K58" s="85"/>
      <c r="L58" s="86"/>
      <c r="M58" s="87"/>
    </row>
    <row r="59" spans="2:13" ht="16.5" customHeight="1">
      <c r="B59" s="68">
        <v>55</v>
      </c>
      <c r="C59" s="86"/>
      <c r="D59" s="85"/>
      <c r="E59" s="84"/>
      <c r="F59" s="72" t="s">
        <v>0</v>
      </c>
      <c r="G59" s="73"/>
      <c r="H59" s="72" t="s">
        <v>13</v>
      </c>
      <c r="I59" s="73"/>
      <c r="J59" s="74" t="s">
        <v>14</v>
      </c>
      <c r="K59" s="85"/>
      <c r="L59" s="86"/>
      <c r="M59" s="87"/>
    </row>
    <row r="60" spans="2:13" ht="16.5" customHeight="1">
      <c r="B60" s="68">
        <v>56</v>
      </c>
      <c r="C60" s="86"/>
      <c r="D60" s="85"/>
      <c r="E60" s="84"/>
      <c r="F60" s="72" t="s">
        <v>0</v>
      </c>
      <c r="G60" s="73"/>
      <c r="H60" s="72" t="s">
        <v>13</v>
      </c>
      <c r="I60" s="73"/>
      <c r="J60" s="74" t="s">
        <v>14</v>
      </c>
      <c r="K60" s="85"/>
      <c r="L60" s="86"/>
      <c r="M60" s="87"/>
    </row>
    <row r="61" spans="2:13" ht="16.5" customHeight="1">
      <c r="B61" s="68">
        <v>57</v>
      </c>
      <c r="C61" s="86"/>
      <c r="D61" s="85"/>
      <c r="E61" s="84"/>
      <c r="F61" s="72" t="s">
        <v>0</v>
      </c>
      <c r="G61" s="73"/>
      <c r="H61" s="72" t="s">
        <v>13</v>
      </c>
      <c r="I61" s="73"/>
      <c r="J61" s="74" t="s">
        <v>14</v>
      </c>
      <c r="K61" s="85"/>
      <c r="L61" s="86"/>
      <c r="M61" s="87"/>
    </row>
    <row r="62" spans="2:13" ht="16.5" customHeight="1">
      <c r="B62" s="68">
        <v>58</v>
      </c>
      <c r="C62" s="86"/>
      <c r="D62" s="85"/>
      <c r="E62" s="84"/>
      <c r="F62" s="72" t="s">
        <v>0</v>
      </c>
      <c r="G62" s="73"/>
      <c r="H62" s="72" t="s">
        <v>13</v>
      </c>
      <c r="I62" s="73"/>
      <c r="J62" s="74" t="s">
        <v>14</v>
      </c>
      <c r="K62" s="85"/>
      <c r="L62" s="86"/>
      <c r="M62" s="87"/>
    </row>
    <row r="63" spans="2:13" ht="16.5" customHeight="1">
      <c r="B63" s="68">
        <v>59</v>
      </c>
      <c r="C63" s="86"/>
      <c r="D63" s="85"/>
      <c r="E63" s="84"/>
      <c r="F63" s="72" t="s">
        <v>0</v>
      </c>
      <c r="G63" s="73"/>
      <c r="H63" s="72" t="s">
        <v>13</v>
      </c>
      <c r="I63" s="73"/>
      <c r="J63" s="74" t="s">
        <v>14</v>
      </c>
      <c r="K63" s="85"/>
      <c r="L63" s="86"/>
      <c r="M63" s="87"/>
    </row>
    <row r="64" spans="2:13" ht="16.5" customHeight="1">
      <c r="B64" s="94">
        <v>60</v>
      </c>
      <c r="C64" s="95"/>
      <c r="D64" s="96"/>
      <c r="E64" s="97"/>
      <c r="F64" s="98" t="s">
        <v>0</v>
      </c>
      <c r="G64" s="99"/>
      <c r="H64" s="98" t="s">
        <v>13</v>
      </c>
      <c r="I64" s="99"/>
      <c r="J64" s="100" t="s">
        <v>14</v>
      </c>
      <c r="K64" s="96"/>
      <c r="L64" s="95"/>
      <c r="M64" s="101"/>
    </row>
  </sheetData>
  <sheetProtection/>
  <mergeCells count="10">
    <mergeCell ref="K3:K4"/>
    <mergeCell ref="L3:L4"/>
    <mergeCell ref="M3:M4"/>
    <mergeCell ref="B3:B4"/>
    <mergeCell ref="C3:C4"/>
    <mergeCell ref="D3:D4"/>
    <mergeCell ref="E4:F4"/>
    <mergeCell ref="G4:H4"/>
    <mergeCell ref="I4:J4"/>
    <mergeCell ref="E3:J3"/>
  </mergeCells>
  <printOptions/>
  <pageMargins left="0.984251968503937" right="0.7874015748031497" top="0.3937007874015748" bottom="0" header="0.5118110236220472" footer="0.5118110236220472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1">
      <selection activeCell="AG10" sqref="AG10"/>
    </sheetView>
  </sheetViews>
  <sheetFormatPr defaultColWidth="3.75390625" defaultRowHeight="22.5" customHeight="1"/>
  <cols>
    <col min="1" max="3" width="3.75390625" style="1" customWidth="1"/>
    <col min="4" max="31" width="3.25390625" style="1" customWidth="1"/>
    <col min="32" max="34" width="3.75390625" style="1" customWidth="1"/>
    <col min="35" max="35" width="7.125" style="1" customWidth="1"/>
    <col min="36" max="36" width="29.00390625" style="1" customWidth="1"/>
    <col min="37" max="37" width="33.25390625" style="1" customWidth="1"/>
    <col min="38" max="38" width="6.375" style="1" customWidth="1"/>
    <col min="39" max="16384" width="3.75390625" style="1" customWidth="1"/>
  </cols>
  <sheetData>
    <row r="1" spans="1:41" ht="20.25" customHeight="1">
      <c r="A1" s="23"/>
      <c r="B1" s="23"/>
      <c r="C1" s="23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22.5" customHeight="1">
      <c r="A2" s="23"/>
      <c r="B2" s="23"/>
      <c r="C2" s="23"/>
      <c r="D2" s="19" t="str">
        <f>AK7&amp;AG7&amp;AK8</f>
        <v>平成28年度</v>
      </c>
      <c r="F2" s="19"/>
      <c r="G2" s="19"/>
      <c r="H2" s="19"/>
      <c r="I2" s="19" t="str">
        <f>VLOOKUP(AG8,AH9:AK16,3,1)</f>
        <v>長崎県高等学校総合体育大会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4"/>
      <c r="W2" s="192" t="s">
        <v>17</v>
      </c>
      <c r="X2" s="193"/>
      <c r="Y2" s="194"/>
      <c r="Z2" s="192" t="s">
        <v>18</v>
      </c>
      <c r="AA2" s="193"/>
      <c r="AB2" s="194"/>
      <c r="AD2" s="198" t="s">
        <v>61</v>
      </c>
      <c r="AE2" s="199"/>
      <c r="AF2" s="23"/>
      <c r="AG2" s="26" t="s">
        <v>74</v>
      </c>
      <c r="AH2" s="27"/>
      <c r="AI2" s="27"/>
      <c r="AJ2" s="27"/>
      <c r="AK2" s="27"/>
      <c r="AL2" s="28"/>
      <c r="AM2" s="23"/>
      <c r="AN2" s="23"/>
      <c r="AO2" s="23"/>
    </row>
    <row r="3" spans="1:41" ht="22.5" customHeight="1">
      <c r="A3" s="23"/>
      <c r="B3" s="23"/>
      <c r="C3" s="23"/>
      <c r="E3" s="200" t="str">
        <f>VLOOKUP(AG8,AH9:AK16,4,1)</f>
        <v>バスケットボール競技　参加申込書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"/>
      <c r="W3" s="195"/>
      <c r="X3" s="196"/>
      <c r="Y3" s="197"/>
      <c r="Z3" s="195"/>
      <c r="AA3" s="196"/>
      <c r="AB3" s="197"/>
      <c r="AD3" s="199"/>
      <c r="AE3" s="199"/>
      <c r="AF3" s="23"/>
      <c r="AG3" s="27" t="s">
        <v>76</v>
      </c>
      <c r="AH3" s="27"/>
      <c r="AI3" s="27"/>
      <c r="AJ3" s="27"/>
      <c r="AK3" s="27"/>
      <c r="AL3" s="28"/>
      <c r="AM3" s="29"/>
      <c r="AN3" s="29"/>
      <c r="AO3" s="23"/>
    </row>
    <row r="4" spans="1:41" ht="23.25" customHeight="1" thickBot="1">
      <c r="A4" s="23"/>
      <c r="B4" s="23"/>
      <c r="C4" s="2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1"/>
      <c r="Y4" s="21"/>
      <c r="Z4" s="21"/>
      <c r="AA4" s="21"/>
      <c r="AB4" s="21"/>
      <c r="AC4" s="21"/>
      <c r="AD4" s="21"/>
      <c r="AF4" s="23"/>
      <c r="AG4" s="27" t="s">
        <v>72</v>
      </c>
      <c r="AH4" s="27"/>
      <c r="AI4" s="27"/>
      <c r="AJ4" s="27"/>
      <c r="AK4" s="27"/>
      <c r="AL4" s="23"/>
      <c r="AM4" s="23"/>
      <c r="AN4" s="23"/>
      <c r="AO4" s="23"/>
    </row>
    <row r="5" spans="1:41" ht="18.75" customHeight="1">
      <c r="A5" s="23"/>
      <c r="B5" s="23"/>
      <c r="C5" s="23"/>
      <c r="D5" s="201" t="s">
        <v>7</v>
      </c>
      <c r="E5" s="202"/>
      <c r="F5" s="203"/>
      <c r="G5" s="228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30"/>
      <c r="S5" s="231"/>
      <c r="T5" s="232"/>
      <c r="U5" s="233" t="s">
        <v>1</v>
      </c>
      <c r="V5" s="234"/>
      <c r="W5" s="234"/>
      <c r="X5" s="234"/>
      <c r="Y5" s="234"/>
      <c r="Z5" s="235"/>
      <c r="AA5" s="17" t="s">
        <v>15</v>
      </c>
      <c r="AB5" s="207" t="s">
        <v>71</v>
      </c>
      <c r="AC5" s="236"/>
      <c r="AD5" s="207" t="s">
        <v>26</v>
      </c>
      <c r="AE5" s="208"/>
      <c r="AF5" s="23"/>
      <c r="AG5" s="27" t="s">
        <v>73</v>
      </c>
      <c r="AH5" s="27"/>
      <c r="AI5" s="27"/>
      <c r="AJ5" s="27"/>
      <c r="AK5" s="27"/>
      <c r="AL5" s="23"/>
      <c r="AM5" s="23"/>
      <c r="AN5" s="23"/>
      <c r="AO5" s="23"/>
    </row>
    <row r="6" spans="1:41" ht="26.25" customHeight="1">
      <c r="A6" s="226" t="s">
        <v>70</v>
      </c>
      <c r="B6" s="226"/>
      <c r="C6" s="23"/>
      <c r="D6" s="204"/>
      <c r="E6" s="205"/>
      <c r="F6" s="206"/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161" t="s">
        <v>3</v>
      </c>
      <c r="T6" s="162"/>
      <c r="U6" s="163"/>
      <c r="V6" s="164"/>
      <c r="W6" s="164"/>
      <c r="X6" s="164"/>
      <c r="Y6" s="164"/>
      <c r="Z6" s="165"/>
      <c r="AA6" s="102"/>
      <c r="AB6" s="166"/>
      <c r="AC6" s="167"/>
      <c r="AD6" s="168"/>
      <c r="AE6" s="169"/>
      <c r="AF6" s="23"/>
      <c r="AG6" s="27" t="s">
        <v>75</v>
      </c>
      <c r="AH6" s="27"/>
      <c r="AI6" s="27"/>
      <c r="AJ6" s="27"/>
      <c r="AK6" s="27"/>
      <c r="AL6" s="23"/>
      <c r="AM6" s="23"/>
      <c r="AN6" s="23"/>
      <c r="AO6" s="23"/>
    </row>
    <row r="7" spans="1:41" ht="26.25" customHeight="1">
      <c r="A7" s="226"/>
      <c r="B7" s="226"/>
      <c r="C7" s="23"/>
      <c r="D7" s="170" t="s">
        <v>20</v>
      </c>
      <c r="E7" s="171"/>
      <c r="F7" s="142"/>
      <c r="G7" s="118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61" t="s">
        <v>19</v>
      </c>
      <c r="T7" s="162"/>
      <c r="U7" s="163"/>
      <c r="V7" s="164"/>
      <c r="W7" s="164"/>
      <c r="X7" s="164"/>
      <c r="Y7" s="164"/>
      <c r="Z7" s="165"/>
      <c r="AA7" s="102"/>
      <c r="AB7" s="166"/>
      <c r="AC7" s="167"/>
      <c r="AD7" s="168"/>
      <c r="AE7" s="169"/>
      <c r="AF7" s="23"/>
      <c r="AG7" s="18">
        <v>28</v>
      </c>
      <c r="AH7" s="23" t="s">
        <v>48</v>
      </c>
      <c r="AI7" s="176" t="s">
        <v>60</v>
      </c>
      <c r="AJ7" s="176"/>
      <c r="AK7" s="27" t="s">
        <v>12</v>
      </c>
      <c r="AL7" s="23"/>
      <c r="AM7" s="23"/>
      <c r="AN7" s="23"/>
      <c r="AO7" s="23"/>
    </row>
    <row r="8" spans="1:41" ht="26.25" customHeight="1" thickBot="1">
      <c r="A8" s="226"/>
      <c r="B8" s="226"/>
      <c r="C8" s="23"/>
      <c r="D8" s="140" t="s">
        <v>11</v>
      </c>
      <c r="E8" s="141"/>
      <c r="F8" s="142"/>
      <c r="G8" s="143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181" t="s">
        <v>2</v>
      </c>
      <c r="V8" s="182"/>
      <c r="W8" s="182"/>
      <c r="X8" s="183"/>
      <c r="Y8" s="184"/>
      <c r="Z8" s="184"/>
      <c r="AA8" s="184"/>
      <c r="AB8" s="184"/>
      <c r="AC8" s="184"/>
      <c r="AD8" s="184"/>
      <c r="AE8" s="185"/>
      <c r="AF8" s="23"/>
      <c r="AG8" s="18">
        <v>1</v>
      </c>
      <c r="AH8" s="23" t="s">
        <v>48</v>
      </c>
      <c r="AI8" s="227" t="s">
        <v>47</v>
      </c>
      <c r="AJ8" s="227"/>
      <c r="AK8" s="29" t="s">
        <v>46</v>
      </c>
      <c r="AL8" s="23"/>
      <c r="AM8" s="23"/>
      <c r="AN8" s="23"/>
      <c r="AO8" s="23"/>
    </row>
    <row r="9" spans="1:41" ht="16.5" customHeight="1">
      <c r="A9" s="226"/>
      <c r="B9" s="226"/>
      <c r="C9" s="23"/>
      <c r="D9" s="186" t="s">
        <v>10</v>
      </c>
      <c r="E9" s="187"/>
      <c r="F9" s="189" t="s">
        <v>29</v>
      </c>
      <c r="G9" s="190"/>
      <c r="H9" s="190"/>
      <c r="I9" s="190"/>
      <c r="J9" s="190"/>
      <c r="K9" s="187"/>
      <c r="L9" s="209" t="s">
        <v>79</v>
      </c>
      <c r="M9" s="190"/>
      <c r="N9" s="190"/>
      <c r="O9" s="190"/>
      <c r="P9" s="190"/>
      <c r="Q9" s="190"/>
      <c r="R9" s="187"/>
      <c r="S9" s="189" t="s">
        <v>9</v>
      </c>
      <c r="T9" s="187"/>
      <c r="U9" s="189" t="s">
        <v>78</v>
      </c>
      <c r="V9" s="190"/>
      <c r="W9" s="190"/>
      <c r="X9" s="187"/>
      <c r="Y9" s="210" t="s">
        <v>40</v>
      </c>
      <c r="Z9" s="211"/>
      <c r="AA9" s="211"/>
      <c r="AB9" s="211"/>
      <c r="AC9" s="211"/>
      <c r="AD9" s="211"/>
      <c r="AE9" s="212"/>
      <c r="AF9" s="23"/>
      <c r="AG9" s="23"/>
      <c r="AH9" s="30">
        <v>1</v>
      </c>
      <c r="AI9" s="31" t="s">
        <v>63</v>
      </c>
      <c r="AJ9" s="32" t="s">
        <v>49</v>
      </c>
      <c r="AK9" s="32" t="s">
        <v>53</v>
      </c>
      <c r="AL9" s="23"/>
      <c r="AM9" s="23"/>
      <c r="AN9" s="23"/>
      <c r="AO9" s="23"/>
    </row>
    <row r="10" spans="1:41" ht="16.5" customHeight="1">
      <c r="A10" s="23"/>
      <c r="B10" s="23" t="s">
        <v>62</v>
      </c>
      <c r="C10" s="23"/>
      <c r="D10" s="188"/>
      <c r="E10" s="159"/>
      <c r="F10" s="158"/>
      <c r="G10" s="191"/>
      <c r="H10" s="191"/>
      <c r="I10" s="191"/>
      <c r="J10" s="191"/>
      <c r="K10" s="159"/>
      <c r="L10" s="158"/>
      <c r="M10" s="191"/>
      <c r="N10" s="191"/>
      <c r="O10" s="191"/>
      <c r="P10" s="191"/>
      <c r="Q10" s="191"/>
      <c r="R10" s="159"/>
      <c r="S10" s="158"/>
      <c r="T10" s="159"/>
      <c r="U10" s="158"/>
      <c r="V10" s="191"/>
      <c r="W10" s="191"/>
      <c r="X10" s="159"/>
      <c r="Y10" s="213" t="s">
        <v>41</v>
      </c>
      <c r="Z10" s="214"/>
      <c r="AA10" s="214"/>
      <c r="AB10" s="214"/>
      <c r="AC10" s="214"/>
      <c r="AD10" s="214"/>
      <c r="AE10" s="215"/>
      <c r="AF10" s="23"/>
      <c r="AG10" s="23"/>
      <c r="AH10" s="30">
        <v>2</v>
      </c>
      <c r="AI10" s="31" t="s">
        <v>64</v>
      </c>
      <c r="AJ10" s="32" t="s">
        <v>50</v>
      </c>
      <c r="AK10" s="32" t="s">
        <v>52</v>
      </c>
      <c r="AL10" s="23"/>
      <c r="AM10" s="23"/>
      <c r="AN10" s="23"/>
      <c r="AO10" s="23"/>
    </row>
    <row r="11" spans="1:41" ht="16.5" customHeight="1">
      <c r="A11" s="23"/>
      <c r="B11" s="160"/>
      <c r="C11" s="23"/>
      <c r="D11" s="126" t="s">
        <v>4</v>
      </c>
      <c r="E11" s="127"/>
      <c r="F11" s="130">
        <f>IF(B11="","",VLOOKUP(B11,'名簿'!$B$5:$M$64,2,1))</f>
      </c>
      <c r="G11" s="131"/>
      <c r="H11" s="131"/>
      <c r="I11" s="131"/>
      <c r="J11" s="131"/>
      <c r="K11" s="132"/>
      <c r="L11" s="136">
        <f>IF(B11="","",VLOOKUP(B11,'名簿'!$B$5:$M$64,4,1))</f>
      </c>
      <c r="M11" s="137"/>
      <c r="N11" s="152" t="s">
        <v>0</v>
      </c>
      <c r="O11" s="154">
        <f>IF(B11="","",VLOOKUP(B11,'名簿'!$B$5:$M$64,6,1))</f>
      </c>
      <c r="P11" s="152" t="s">
        <v>13</v>
      </c>
      <c r="Q11" s="154">
        <f>IF(B11="","",VLOOKUP(B11,'名簿'!$B$5:$M$64,8,1))</f>
      </c>
      <c r="R11" s="156" t="s">
        <v>14</v>
      </c>
      <c r="S11" s="143">
        <f>IF(B11="","",VLOOKUP(B11,'名簿'!$B$5:$M$64,10,1))</f>
      </c>
      <c r="T11" s="145">
        <f>IF($B$11="","",VLOOKUP($B$11,'名簿'!$B$5:$M$64,2,1))</f>
      </c>
      <c r="U11" s="146">
        <f>IF(B11="","",VLOOKUP(B11,'名簿'!$B$5:$M$64,11,1))</f>
      </c>
      <c r="V11" s="147">
        <f>IF($B$11="","",VLOOKUP($B$11,'名簿'!$B$5:$M$64,2,1))</f>
      </c>
      <c r="W11" s="147">
        <f>IF($B$11="","",VLOOKUP($B$11,'名簿'!$B$5:$M$64,2,1))</f>
      </c>
      <c r="X11" s="148">
        <f>IF($B$11="","",VLOOKUP($B$11,'名簿'!$B$5:$M$64,2,1))</f>
      </c>
      <c r="Y11" s="121">
        <f>IF(B11="","",VLOOKUP(B11,'名簿'!$B$5:$M$64,3,1))</f>
      </c>
      <c r="Z11" s="121">
        <f>IF($B$11="","",VLOOKUP($B$11,'名簿'!$B$5:$M$64,2,1))</f>
      </c>
      <c r="AA11" s="121">
        <f>IF($B$11="","",VLOOKUP($B$11,'名簿'!$B$5:$M$64,2,1))</f>
      </c>
      <c r="AB11" s="121">
        <f>IF($B$11="","",VLOOKUP($B$11,'名簿'!$B$5:$M$64,2,1))</f>
      </c>
      <c r="AC11" s="121">
        <f>IF($B$11="","",VLOOKUP($B$11,'名簿'!$B$5:$M$64,2,1))</f>
      </c>
      <c r="AD11" s="121">
        <f>IF($B$11="","",VLOOKUP($B$11,'名簿'!$B$5:$M$64,2,1))</f>
      </c>
      <c r="AE11" s="122">
        <f>IF($B$11="","",VLOOKUP($B$11,'名簿'!$B$5:$M$64,2,1))</f>
      </c>
      <c r="AF11" s="23"/>
      <c r="AG11" s="23"/>
      <c r="AH11" s="30">
        <v>3</v>
      </c>
      <c r="AI11" s="31" t="s">
        <v>65</v>
      </c>
      <c r="AJ11" s="32" t="s">
        <v>51</v>
      </c>
      <c r="AK11" s="32" t="s">
        <v>53</v>
      </c>
      <c r="AL11" s="23"/>
      <c r="AM11" s="23"/>
      <c r="AN11" s="23"/>
      <c r="AO11" s="23"/>
    </row>
    <row r="12" spans="1:41" ht="16.5" customHeight="1">
      <c r="A12" s="23"/>
      <c r="B12" s="160"/>
      <c r="C12" s="23"/>
      <c r="D12" s="128"/>
      <c r="E12" s="129"/>
      <c r="F12" s="133"/>
      <c r="G12" s="134"/>
      <c r="H12" s="134"/>
      <c r="I12" s="134"/>
      <c r="J12" s="134"/>
      <c r="K12" s="135"/>
      <c r="L12" s="138"/>
      <c r="M12" s="139"/>
      <c r="N12" s="153"/>
      <c r="O12" s="155"/>
      <c r="P12" s="153"/>
      <c r="Q12" s="155"/>
      <c r="R12" s="157"/>
      <c r="S12" s="158"/>
      <c r="T12" s="159"/>
      <c r="U12" s="149"/>
      <c r="V12" s="150"/>
      <c r="W12" s="150"/>
      <c r="X12" s="151"/>
      <c r="Y12" s="123">
        <f>IF(B11="","",VLOOKUP(B11,'名簿'!$B$5:$M$64,12,1))</f>
      </c>
      <c r="Z12" s="124">
        <f>IF($B$11="","",VLOOKUP($B$11,'名簿'!$B$5:$M$64,2,1))</f>
      </c>
      <c r="AA12" s="124">
        <f>IF($B$11="","",VLOOKUP($B$11,'名簿'!$B$5:$M$64,2,1))</f>
      </c>
      <c r="AB12" s="124">
        <f>IF($B$11="","",VLOOKUP($B$11,'名簿'!$B$5:$M$64,2,1))</f>
      </c>
      <c r="AC12" s="124">
        <f>IF($B$11="","",VLOOKUP($B$11,'名簿'!$B$5:$M$64,2,1))</f>
      </c>
      <c r="AD12" s="124">
        <f>IF($B$11="","",VLOOKUP($B$11,'名簿'!$B$5:$M$64,2,1))</f>
      </c>
      <c r="AE12" s="125">
        <f>IF($B$11="","",VLOOKUP($B$11,'名簿'!$B$5:$M$64,2,1))</f>
      </c>
      <c r="AF12" s="23"/>
      <c r="AG12" s="23"/>
      <c r="AH12" s="30">
        <v>4</v>
      </c>
      <c r="AI12" s="31" t="s">
        <v>66</v>
      </c>
      <c r="AJ12" s="32" t="s">
        <v>54</v>
      </c>
      <c r="AK12" s="32" t="s">
        <v>55</v>
      </c>
      <c r="AL12" s="23"/>
      <c r="AM12" s="23"/>
      <c r="AN12" s="23"/>
      <c r="AO12" s="23"/>
    </row>
    <row r="13" spans="1:41" ht="16.5" customHeight="1">
      <c r="A13" s="23"/>
      <c r="B13" s="160"/>
      <c r="C13" s="23"/>
      <c r="D13" s="126" t="s">
        <v>30</v>
      </c>
      <c r="E13" s="127"/>
      <c r="F13" s="130">
        <f>IF(B13="","",VLOOKUP(B13,'名簿'!$B$5:$M$64,2,1))</f>
      </c>
      <c r="G13" s="131"/>
      <c r="H13" s="131"/>
      <c r="I13" s="131"/>
      <c r="J13" s="131"/>
      <c r="K13" s="132"/>
      <c r="L13" s="136">
        <f>IF(B13="","",VLOOKUP(B13,'名簿'!$B$5:$M$64,4,1))</f>
      </c>
      <c r="M13" s="137"/>
      <c r="N13" s="152" t="s">
        <v>81</v>
      </c>
      <c r="O13" s="154">
        <f>IF(B13="","",VLOOKUP(B13,'名簿'!$B$5:$M$64,6,1))</f>
      </c>
      <c r="P13" s="152" t="s">
        <v>82</v>
      </c>
      <c r="Q13" s="154">
        <f>IF(B13="","",VLOOKUP(B13,'名簿'!$B$5:$M$64,8,1))</f>
      </c>
      <c r="R13" s="156" t="s">
        <v>83</v>
      </c>
      <c r="S13" s="143">
        <f>IF(B13="","",VLOOKUP(B13,'名簿'!$B$5:$M$64,10,1))</f>
      </c>
      <c r="T13" s="145">
        <f>IF($B$11="","",VLOOKUP($B$11,'名簿'!$B$5:$M$64,2,1))</f>
      </c>
      <c r="U13" s="146">
        <f>IF(B13="","",VLOOKUP(B13,'名簿'!$B$5:$M$64,11,1))</f>
      </c>
      <c r="V13" s="147">
        <f>IF($B$11="","",VLOOKUP($B$11,'名簿'!$B$5:$M$64,2,1))</f>
      </c>
      <c r="W13" s="147">
        <f>IF($B$11="","",VLOOKUP($B$11,'名簿'!$B$5:$M$64,2,1))</f>
      </c>
      <c r="X13" s="148">
        <f>IF($B$11="","",VLOOKUP($B$11,'名簿'!$B$5:$M$64,2,1))</f>
      </c>
      <c r="Y13" s="121">
        <f>IF(B13="","",VLOOKUP(B13,'名簿'!$B$5:$M$64,3,1))</f>
      </c>
      <c r="Z13" s="121">
        <f>IF($B$11="","",VLOOKUP($B$11,'名簿'!$B$5:$M$64,2,1))</f>
      </c>
      <c r="AA13" s="121">
        <f>IF($B$11="","",VLOOKUP($B$11,'名簿'!$B$5:$M$64,2,1))</f>
      </c>
      <c r="AB13" s="121">
        <f>IF($B$11="","",VLOOKUP($B$11,'名簿'!$B$5:$M$64,2,1))</f>
      </c>
      <c r="AC13" s="121">
        <f>IF($B$11="","",VLOOKUP($B$11,'名簿'!$B$5:$M$64,2,1))</f>
      </c>
      <c r="AD13" s="121">
        <f>IF($B$11="","",VLOOKUP($B$11,'名簿'!$B$5:$M$64,2,1))</f>
      </c>
      <c r="AE13" s="122">
        <f>IF($B$11="","",VLOOKUP($B$11,'名簿'!$B$5:$M$64,2,1))</f>
      </c>
      <c r="AF13" s="23"/>
      <c r="AG13" s="23"/>
      <c r="AH13" s="30">
        <v>5</v>
      </c>
      <c r="AI13" s="31" t="s">
        <v>67</v>
      </c>
      <c r="AJ13" s="32" t="s">
        <v>56</v>
      </c>
      <c r="AK13" s="32" t="s">
        <v>57</v>
      </c>
      <c r="AL13" s="23"/>
      <c r="AM13" s="23"/>
      <c r="AN13" s="23"/>
      <c r="AO13" s="23"/>
    </row>
    <row r="14" spans="1:41" ht="16.5" customHeight="1">
      <c r="A14" s="23"/>
      <c r="B14" s="160"/>
      <c r="C14" s="23"/>
      <c r="D14" s="128"/>
      <c r="E14" s="129"/>
      <c r="F14" s="133"/>
      <c r="G14" s="134"/>
      <c r="H14" s="134"/>
      <c r="I14" s="134"/>
      <c r="J14" s="134"/>
      <c r="K14" s="135"/>
      <c r="L14" s="138"/>
      <c r="M14" s="139"/>
      <c r="N14" s="153"/>
      <c r="O14" s="155"/>
      <c r="P14" s="153"/>
      <c r="Q14" s="155"/>
      <c r="R14" s="157"/>
      <c r="S14" s="158"/>
      <c r="T14" s="159"/>
      <c r="U14" s="149"/>
      <c r="V14" s="150"/>
      <c r="W14" s="150"/>
      <c r="X14" s="151"/>
      <c r="Y14" s="123">
        <f>IF(B13="","",VLOOKUP(B13,'名簿'!$B$5:$M$64,12,1))</f>
      </c>
      <c r="Z14" s="124">
        <f>IF($B$11="","",VLOOKUP($B$11,'名簿'!$B$5:$M$64,2,1))</f>
      </c>
      <c r="AA14" s="124">
        <f>IF($B$11="","",VLOOKUP($B$11,'名簿'!$B$5:$M$64,2,1))</f>
      </c>
      <c r="AB14" s="124">
        <f>IF($B$11="","",VLOOKUP($B$11,'名簿'!$B$5:$M$64,2,1))</f>
      </c>
      <c r="AC14" s="124">
        <f>IF($B$11="","",VLOOKUP($B$11,'名簿'!$B$5:$M$64,2,1))</f>
      </c>
      <c r="AD14" s="124">
        <f>IF($B$11="","",VLOOKUP($B$11,'名簿'!$B$5:$M$64,2,1))</f>
      </c>
      <c r="AE14" s="125">
        <f>IF($B$11="","",VLOOKUP($B$11,'名簿'!$B$5:$M$64,2,1))</f>
      </c>
      <c r="AF14" s="23"/>
      <c r="AG14" s="23"/>
      <c r="AH14" s="30">
        <v>6</v>
      </c>
      <c r="AI14" s="31" t="s">
        <v>21</v>
      </c>
      <c r="AJ14" s="32" t="s">
        <v>58</v>
      </c>
      <c r="AK14" s="32" t="s">
        <v>57</v>
      </c>
      <c r="AL14" s="23"/>
      <c r="AM14" s="23"/>
      <c r="AN14" s="23"/>
      <c r="AO14" s="23"/>
    </row>
    <row r="15" spans="1:41" ht="16.5" customHeight="1">
      <c r="A15" s="23"/>
      <c r="B15" s="160"/>
      <c r="C15" s="23"/>
      <c r="D15" s="126" t="s">
        <v>31</v>
      </c>
      <c r="E15" s="127"/>
      <c r="F15" s="130">
        <f>IF(B15="","",VLOOKUP(B15,'名簿'!$B$5:$M$64,2,1))</f>
      </c>
      <c r="G15" s="131"/>
      <c r="H15" s="131"/>
      <c r="I15" s="131"/>
      <c r="J15" s="131"/>
      <c r="K15" s="132"/>
      <c r="L15" s="136">
        <f>IF(B15="","",VLOOKUP(B15,'名簿'!$B$5:$M$64,4,1))</f>
      </c>
      <c r="M15" s="137"/>
      <c r="N15" s="152" t="s">
        <v>81</v>
      </c>
      <c r="O15" s="154">
        <f>IF(B15="","",VLOOKUP(B15,'名簿'!$B$5:$M$64,6,1))</f>
      </c>
      <c r="P15" s="152" t="s">
        <v>82</v>
      </c>
      <c r="Q15" s="154">
        <f>IF(B15="","",VLOOKUP(B15,'名簿'!$B$5:$M$64,8,1))</f>
      </c>
      <c r="R15" s="156" t="s">
        <v>83</v>
      </c>
      <c r="S15" s="143">
        <f>IF(B15="","",VLOOKUP(B15,'名簿'!$B$5:$M$64,10,1))</f>
      </c>
      <c r="T15" s="145">
        <f>IF($B$11="","",VLOOKUP($B$11,'名簿'!$B$5:$M$64,2,1))</f>
      </c>
      <c r="U15" s="146">
        <f>IF(B15="","",VLOOKUP(B15,'名簿'!$B$5:$M$64,11,1))</f>
      </c>
      <c r="V15" s="147">
        <f>IF($B$11="","",VLOOKUP($B$11,'名簿'!$B$5:$M$64,2,1))</f>
      </c>
      <c r="W15" s="147">
        <f>IF($B$11="","",VLOOKUP($B$11,'名簿'!$B$5:$M$64,2,1))</f>
      </c>
      <c r="X15" s="148">
        <f>IF($B$11="","",VLOOKUP($B$11,'名簿'!$B$5:$M$64,2,1))</f>
      </c>
      <c r="Y15" s="121">
        <f>IF(B15="","",VLOOKUP(B15,'名簿'!$B$5:$M$64,3,1))</f>
      </c>
      <c r="Z15" s="121">
        <f>IF($B$11="","",VLOOKUP($B$11,'名簿'!$B$5:$M$64,2,1))</f>
      </c>
      <c r="AA15" s="121">
        <f>IF($B$11="","",VLOOKUP($B$11,'名簿'!$B$5:$M$64,2,1))</f>
      </c>
      <c r="AB15" s="121">
        <f>IF($B$11="","",VLOOKUP($B$11,'名簿'!$B$5:$M$64,2,1))</f>
      </c>
      <c r="AC15" s="121">
        <f>IF($B$11="","",VLOOKUP($B$11,'名簿'!$B$5:$M$64,2,1))</f>
      </c>
      <c r="AD15" s="121">
        <f>IF($B$11="","",VLOOKUP($B$11,'名簿'!$B$5:$M$64,2,1))</f>
      </c>
      <c r="AE15" s="122">
        <f>IF($B$11="","",VLOOKUP($B$11,'名簿'!$B$5:$M$64,2,1))</f>
      </c>
      <c r="AF15" s="23"/>
      <c r="AG15" s="23"/>
      <c r="AH15" s="30">
        <v>7</v>
      </c>
      <c r="AI15" s="31" t="s">
        <v>21</v>
      </c>
      <c r="AJ15" s="32" t="s">
        <v>59</v>
      </c>
      <c r="AK15" s="32" t="s">
        <v>57</v>
      </c>
      <c r="AL15" s="23"/>
      <c r="AM15" s="23"/>
      <c r="AN15" s="23"/>
      <c r="AO15" s="23"/>
    </row>
    <row r="16" spans="1:41" ht="16.5" customHeight="1">
      <c r="A16" s="23"/>
      <c r="B16" s="160"/>
      <c r="C16" s="23"/>
      <c r="D16" s="128"/>
      <c r="E16" s="129"/>
      <c r="F16" s="133"/>
      <c r="G16" s="134"/>
      <c r="H16" s="134"/>
      <c r="I16" s="134"/>
      <c r="J16" s="134"/>
      <c r="K16" s="135"/>
      <c r="L16" s="138"/>
      <c r="M16" s="139"/>
      <c r="N16" s="153"/>
      <c r="O16" s="155"/>
      <c r="P16" s="153"/>
      <c r="Q16" s="155"/>
      <c r="R16" s="157"/>
      <c r="S16" s="158"/>
      <c r="T16" s="159"/>
      <c r="U16" s="149"/>
      <c r="V16" s="150"/>
      <c r="W16" s="150"/>
      <c r="X16" s="151"/>
      <c r="Y16" s="123">
        <f>IF(B15="","",VLOOKUP(B15,'名簿'!$B$5:$M$64,12,1))</f>
      </c>
      <c r="Z16" s="124">
        <f>IF($B$11="","",VLOOKUP($B$11,'名簿'!$B$5:$M$64,2,1))</f>
      </c>
      <c r="AA16" s="124">
        <f>IF($B$11="","",VLOOKUP($B$11,'名簿'!$B$5:$M$64,2,1))</f>
      </c>
      <c r="AB16" s="124">
        <f>IF($B$11="","",VLOOKUP($B$11,'名簿'!$B$5:$M$64,2,1))</f>
      </c>
      <c r="AC16" s="124">
        <f>IF($B$11="","",VLOOKUP($B$11,'名簿'!$B$5:$M$64,2,1))</f>
      </c>
      <c r="AD16" s="124">
        <f>IF($B$11="","",VLOOKUP($B$11,'名簿'!$B$5:$M$64,2,1))</f>
      </c>
      <c r="AE16" s="125">
        <f>IF($B$11="","",VLOOKUP($B$11,'名簿'!$B$5:$M$64,2,1))</f>
      </c>
      <c r="AF16" s="23"/>
      <c r="AG16" s="23"/>
      <c r="AH16" s="30">
        <v>8</v>
      </c>
      <c r="AI16" s="33" t="s">
        <v>69</v>
      </c>
      <c r="AJ16" s="32"/>
      <c r="AK16" s="32"/>
      <c r="AL16" s="23"/>
      <c r="AM16" s="23"/>
      <c r="AN16" s="23"/>
      <c r="AO16" s="23"/>
    </row>
    <row r="17" spans="1:41" ht="16.5" customHeight="1">
      <c r="A17" s="23"/>
      <c r="B17" s="160"/>
      <c r="C17" s="23"/>
      <c r="D17" s="126" t="s">
        <v>5</v>
      </c>
      <c r="E17" s="127"/>
      <c r="F17" s="130">
        <f>IF(B17="","",VLOOKUP(B17,'名簿'!$B$5:$M$64,2,1))</f>
      </c>
      <c r="G17" s="131"/>
      <c r="H17" s="131"/>
      <c r="I17" s="131"/>
      <c r="J17" s="131"/>
      <c r="K17" s="132"/>
      <c r="L17" s="136">
        <f>IF(B17="","",VLOOKUP(B17,'名簿'!$B$5:$M$64,4,1))</f>
      </c>
      <c r="M17" s="137"/>
      <c r="N17" s="152" t="s">
        <v>81</v>
      </c>
      <c r="O17" s="154">
        <f>IF(B17="","",VLOOKUP(B17,'名簿'!$B$5:$M$64,6,1))</f>
      </c>
      <c r="P17" s="152" t="s">
        <v>82</v>
      </c>
      <c r="Q17" s="154">
        <f>IF(B17="","",VLOOKUP(B17,'名簿'!$B$5:$M$64,8,1))</f>
      </c>
      <c r="R17" s="156" t="s">
        <v>83</v>
      </c>
      <c r="S17" s="143">
        <f>IF(B17="","",VLOOKUP(B17,'名簿'!$B$5:$M$64,10,1))</f>
      </c>
      <c r="T17" s="145">
        <f>IF($B$11="","",VLOOKUP($B$11,'名簿'!$B$5:$M$64,2,1))</f>
      </c>
      <c r="U17" s="146">
        <f>IF(B17="","",VLOOKUP(B17,'名簿'!$B$5:$M$64,11,1))</f>
      </c>
      <c r="V17" s="147">
        <f>IF($B$11="","",VLOOKUP($B$11,'名簿'!$B$5:$M$64,2,1))</f>
      </c>
      <c r="W17" s="147">
        <f>IF($B$11="","",VLOOKUP($B$11,'名簿'!$B$5:$M$64,2,1))</f>
      </c>
      <c r="X17" s="148">
        <f>IF($B$11="","",VLOOKUP($B$11,'名簿'!$B$5:$M$64,2,1))</f>
      </c>
      <c r="Y17" s="121">
        <f>IF(B17="","",VLOOKUP(B17,'名簿'!$B$5:$M$64,3,1))</f>
      </c>
      <c r="Z17" s="121">
        <f>IF($B$11="","",VLOOKUP($B$11,'名簿'!$B$5:$M$64,2,1))</f>
      </c>
      <c r="AA17" s="121">
        <f>IF($B$11="","",VLOOKUP($B$11,'名簿'!$B$5:$M$64,2,1))</f>
      </c>
      <c r="AB17" s="121">
        <f>IF($B$11="","",VLOOKUP($B$11,'名簿'!$B$5:$M$64,2,1))</f>
      </c>
      <c r="AC17" s="121">
        <f>IF($B$11="","",VLOOKUP($B$11,'名簿'!$B$5:$M$64,2,1))</f>
      </c>
      <c r="AD17" s="121">
        <f>IF($B$11="","",VLOOKUP($B$11,'名簿'!$B$5:$M$64,2,1))</f>
      </c>
      <c r="AE17" s="122">
        <f>IF($B$11="","",VLOOKUP($B$11,'名簿'!$B$5:$M$64,2,1))</f>
      </c>
      <c r="AF17" s="23"/>
      <c r="AG17" s="23"/>
      <c r="AH17" s="23"/>
      <c r="AI17" s="227" t="s">
        <v>68</v>
      </c>
      <c r="AJ17" s="227"/>
      <c r="AK17" s="227"/>
      <c r="AL17" s="23"/>
      <c r="AM17" s="23"/>
      <c r="AN17" s="23"/>
      <c r="AO17" s="23"/>
    </row>
    <row r="18" spans="1:41" ht="16.5" customHeight="1" thickBot="1">
      <c r="A18" s="23"/>
      <c r="B18" s="160"/>
      <c r="C18" s="23"/>
      <c r="D18" s="128"/>
      <c r="E18" s="129"/>
      <c r="F18" s="133"/>
      <c r="G18" s="134"/>
      <c r="H18" s="134"/>
      <c r="I18" s="134"/>
      <c r="J18" s="134"/>
      <c r="K18" s="135"/>
      <c r="L18" s="138"/>
      <c r="M18" s="139"/>
      <c r="N18" s="153"/>
      <c r="O18" s="155"/>
      <c r="P18" s="153"/>
      <c r="Q18" s="155"/>
      <c r="R18" s="157"/>
      <c r="S18" s="158"/>
      <c r="T18" s="159"/>
      <c r="U18" s="149"/>
      <c r="V18" s="150"/>
      <c r="W18" s="150"/>
      <c r="X18" s="151"/>
      <c r="Y18" s="123">
        <f>IF(B17="","",VLOOKUP(B17,'名簿'!$B$5:$M$64,12,1))</f>
      </c>
      <c r="Z18" s="124">
        <f>IF($B$11="","",VLOOKUP($B$11,'名簿'!$B$5:$M$64,2,1))</f>
      </c>
      <c r="AA18" s="124">
        <f>IF($B$11="","",VLOOKUP($B$11,'名簿'!$B$5:$M$64,2,1))</f>
      </c>
      <c r="AB18" s="124">
        <f>IF($B$11="","",VLOOKUP($B$11,'名簿'!$B$5:$M$64,2,1))</f>
      </c>
      <c r="AC18" s="124">
        <f>IF($B$11="","",VLOOKUP($B$11,'名簿'!$B$5:$M$64,2,1))</f>
      </c>
      <c r="AD18" s="124">
        <f>IF($B$11="","",VLOOKUP($B$11,'名簿'!$B$5:$M$64,2,1))</f>
      </c>
      <c r="AE18" s="125">
        <f>IF($B$11="","",VLOOKUP($B$11,'名簿'!$B$5:$M$64,2,1))</f>
      </c>
      <c r="AF18" s="23"/>
      <c r="AG18" s="23"/>
      <c r="AH18" s="23"/>
      <c r="AI18" s="23"/>
      <c r="AJ18" s="27"/>
      <c r="AK18" s="23"/>
      <c r="AL18" s="23"/>
      <c r="AM18" s="23"/>
      <c r="AN18" s="23"/>
      <c r="AO18" s="23"/>
    </row>
    <row r="19" spans="1:41" ht="16.5" customHeight="1" thickTop="1">
      <c r="A19" s="23"/>
      <c r="B19" s="160"/>
      <c r="C19" s="23"/>
      <c r="D19" s="126" t="s">
        <v>32</v>
      </c>
      <c r="E19" s="127"/>
      <c r="F19" s="130">
        <f>IF(B19="","",VLOOKUP(B19,'名簿'!$B$5:$M$64,2,1))</f>
      </c>
      <c r="G19" s="131"/>
      <c r="H19" s="131"/>
      <c r="I19" s="131"/>
      <c r="J19" s="131"/>
      <c r="K19" s="132"/>
      <c r="L19" s="136">
        <f>IF(B19="","",VLOOKUP(B19,'名簿'!$B$5:$M$64,4,1))</f>
      </c>
      <c r="M19" s="137"/>
      <c r="N19" s="152" t="s">
        <v>81</v>
      </c>
      <c r="O19" s="154">
        <f>IF(B19="","",VLOOKUP(B19,'名簿'!$B$5:$M$64,6,1))</f>
      </c>
      <c r="P19" s="152" t="s">
        <v>82</v>
      </c>
      <c r="Q19" s="154">
        <f>IF(B19="","",VLOOKUP(B19,'名簿'!$B$5:$M$64,8,1))</f>
      </c>
      <c r="R19" s="156" t="s">
        <v>83</v>
      </c>
      <c r="S19" s="143">
        <f>IF(B19="","",VLOOKUP(B19,'名簿'!$B$5:$M$64,10,1))</f>
      </c>
      <c r="T19" s="145">
        <f>IF($B$11="","",VLOOKUP($B$11,'名簿'!$B$5:$M$64,2,1))</f>
      </c>
      <c r="U19" s="146">
        <f>IF(B19="","",VLOOKUP(B19,'名簿'!$B$5:$M$64,11,1))</f>
      </c>
      <c r="V19" s="147">
        <f>IF($B$11="","",VLOOKUP($B$11,'名簿'!$B$5:$M$64,2,1))</f>
      </c>
      <c r="W19" s="147">
        <f>IF($B$11="","",VLOOKUP($B$11,'名簿'!$B$5:$M$64,2,1))</f>
      </c>
      <c r="X19" s="148">
        <f>IF($B$11="","",VLOOKUP($B$11,'名簿'!$B$5:$M$64,2,1))</f>
      </c>
      <c r="Y19" s="121">
        <f>IF(B19="","",VLOOKUP(B19,'名簿'!$B$5:$M$64,3,1))</f>
      </c>
      <c r="Z19" s="121">
        <f>IF($B$11="","",VLOOKUP($B$11,'名簿'!$B$5:$M$64,2,1))</f>
      </c>
      <c r="AA19" s="121">
        <f>IF($B$11="","",VLOOKUP($B$11,'名簿'!$B$5:$M$64,2,1))</f>
      </c>
      <c r="AB19" s="121">
        <f>IF($B$11="","",VLOOKUP($B$11,'名簿'!$B$5:$M$64,2,1))</f>
      </c>
      <c r="AC19" s="121">
        <f>IF($B$11="","",VLOOKUP($B$11,'名簿'!$B$5:$M$64,2,1))</f>
      </c>
      <c r="AD19" s="121">
        <f>IF($B$11="","",VLOOKUP($B$11,'名簿'!$B$5:$M$64,2,1))</f>
      </c>
      <c r="AE19" s="122">
        <f>IF($B$11="","",VLOOKUP($B$11,'名簿'!$B$5:$M$64,2,1))</f>
      </c>
      <c r="AF19" s="23"/>
      <c r="AG19" s="23"/>
      <c r="AH19" s="172" t="s">
        <v>80</v>
      </c>
      <c r="AI19" s="173"/>
      <c r="AJ19" s="173"/>
      <c r="AK19" s="174"/>
      <c r="AL19" s="23"/>
      <c r="AM19" s="23"/>
      <c r="AN19" s="23"/>
      <c r="AO19" s="23"/>
    </row>
    <row r="20" spans="1:41" ht="16.5" customHeight="1">
      <c r="A20" s="23"/>
      <c r="B20" s="160"/>
      <c r="C20" s="23"/>
      <c r="D20" s="128"/>
      <c r="E20" s="129"/>
      <c r="F20" s="133"/>
      <c r="G20" s="134"/>
      <c r="H20" s="134"/>
      <c r="I20" s="134"/>
      <c r="J20" s="134"/>
      <c r="K20" s="135"/>
      <c r="L20" s="138"/>
      <c r="M20" s="139"/>
      <c r="N20" s="153"/>
      <c r="O20" s="155"/>
      <c r="P20" s="153"/>
      <c r="Q20" s="155"/>
      <c r="R20" s="157"/>
      <c r="S20" s="158"/>
      <c r="T20" s="159"/>
      <c r="U20" s="149"/>
      <c r="V20" s="150"/>
      <c r="W20" s="150"/>
      <c r="X20" s="151"/>
      <c r="Y20" s="123">
        <f>IF(B19="","",VLOOKUP(B19,'名簿'!$B$5:$M$64,12,1))</f>
      </c>
      <c r="Z20" s="124">
        <f>IF($B$11="","",VLOOKUP($B$11,'名簿'!$B$5:$M$64,2,1))</f>
      </c>
      <c r="AA20" s="124">
        <f>IF($B$11="","",VLOOKUP($B$11,'名簿'!$B$5:$M$64,2,1))</f>
      </c>
      <c r="AB20" s="124">
        <f>IF($B$11="","",VLOOKUP($B$11,'名簿'!$B$5:$M$64,2,1))</f>
      </c>
      <c r="AC20" s="124">
        <f>IF($B$11="","",VLOOKUP($B$11,'名簿'!$B$5:$M$64,2,1))</f>
      </c>
      <c r="AD20" s="124">
        <f>IF($B$11="","",VLOOKUP($B$11,'名簿'!$B$5:$M$64,2,1))</f>
      </c>
      <c r="AE20" s="125">
        <f>IF($B$11="","",VLOOKUP($B$11,'名簿'!$B$5:$M$64,2,1))</f>
      </c>
      <c r="AF20" s="23"/>
      <c r="AG20" s="23"/>
      <c r="AH20" s="175"/>
      <c r="AI20" s="176"/>
      <c r="AJ20" s="176"/>
      <c r="AK20" s="177"/>
      <c r="AL20" s="23"/>
      <c r="AM20" s="23"/>
      <c r="AN20" s="23"/>
      <c r="AO20" s="23"/>
    </row>
    <row r="21" spans="1:41" ht="16.5" customHeight="1">
      <c r="A21" s="23"/>
      <c r="B21" s="160"/>
      <c r="C21" s="23"/>
      <c r="D21" s="126" t="s">
        <v>6</v>
      </c>
      <c r="E21" s="127"/>
      <c r="F21" s="130">
        <f>IF(B21="","",VLOOKUP(B21,'名簿'!$B$5:$M$64,2,1))</f>
      </c>
      <c r="G21" s="131"/>
      <c r="H21" s="131"/>
      <c r="I21" s="131"/>
      <c r="J21" s="131"/>
      <c r="K21" s="132"/>
      <c r="L21" s="136">
        <f>IF(B21="","",VLOOKUP(B21,'名簿'!$B$5:$M$64,4,1))</f>
      </c>
      <c r="M21" s="137"/>
      <c r="N21" s="152" t="s">
        <v>81</v>
      </c>
      <c r="O21" s="154">
        <f>IF(B21="","",VLOOKUP(B21,'名簿'!$B$5:$M$64,6,1))</f>
      </c>
      <c r="P21" s="152" t="s">
        <v>82</v>
      </c>
      <c r="Q21" s="154">
        <f>IF(B21="","",VLOOKUP(B21,'名簿'!$B$5:$M$64,8,1))</f>
      </c>
      <c r="R21" s="156" t="s">
        <v>83</v>
      </c>
      <c r="S21" s="143">
        <f>IF(B21="","",VLOOKUP(B21,'名簿'!$B$5:$M$64,10,1))</f>
      </c>
      <c r="T21" s="145">
        <f>IF($B$11="","",VLOOKUP($B$11,'名簿'!$B$5:$M$64,2,1))</f>
      </c>
      <c r="U21" s="146">
        <f>IF(B21="","",VLOOKUP(B21,'名簿'!$B$5:$M$64,11,1))</f>
      </c>
      <c r="V21" s="147">
        <f>IF($B$11="","",VLOOKUP($B$11,'名簿'!$B$5:$M$64,2,1))</f>
      </c>
      <c r="W21" s="147">
        <f>IF($B$11="","",VLOOKUP($B$11,'名簿'!$B$5:$M$64,2,1))</f>
      </c>
      <c r="X21" s="148">
        <f>IF($B$11="","",VLOOKUP($B$11,'名簿'!$B$5:$M$64,2,1))</f>
      </c>
      <c r="Y21" s="121">
        <f>IF(B21="","",VLOOKUP(B21,'名簿'!$B$5:$M$64,3,1))</f>
      </c>
      <c r="Z21" s="121">
        <f>IF($B$11="","",VLOOKUP($B$11,'名簿'!$B$5:$M$64,2,1))</f>
      </c>
      <c r="AA21" s="121">
        <f>IF($B$11="","",VLOOKUP($B$11,'名簿'!$B$5:$M$64,2,1))</f>
      </c>
      <c r="AB21" s="121">
        <f>IF($B$11="","",VLOOKUP($B$11,'名簿'!$B$5:$M$64,2,1))</f>
      </c>
      <c r="AC21" s="121">
        <f>IF($B$11="","",VLOOKUP($B$11,'名簿'!$B$5:$M$64,2,1))</f>
      </c>
      <c r="AD21" s="121">
        <f>IF($B$11="","",VLOOKUP($B$11,'名簿'!$B$5:$M$64,2,1))</f>
      </c>
      <c r="AE21" s="122">
        <f>IF($B$11="","",VLOOKUP($B$11,'名簿'!$B$5:$M$64,2,1))</f>
      </c>
      <c r="AF21" s="23"/>
      <c r="AG21" s="23"/>
      <c r="AH21" s="175"/>
      <c r="AI21" s="176"/>
      <c r="AJ21" s="176"/>
      <c r="AK21" s="177"/>
      <c r="AL21" s="23"/>
      <c r="AM21" s="23"/>
      <c r="AN21" s="23"/>
      <c r="AO21" s="23"/>
    </row>
    <row r="22" spans="1:41" ht="16.5" customHeight="1">
      <c r="A22" s="23"/>
      <c r="B22" s="160"/>
      <c r="C22" s="23"/>
      <c r="D22" s="128"/>
      <c r="E22" s="129"/>
      <c r="F22" s="133"/>
      <c r="G22" s="134"/>
      <c r="H22" s="134"/>
      <c r="I22" s="134"/>
      <c r="J22" s="134"/>
      <c r="K22" s="135"/>
      <c r="L22" s="138"/>
      <c r="M22" s="139"/>
      <c r="N22" s="153"/>
      <c r="O22" s="155"/>
      <c r="P22" s="153"/>
      <c r="Q22" s="155"/>
      <c r="R22" s="157"/>
      <c r="S22" s="158"/>
      <c r="T22" s="159"/>
      <c r="U22" s="149"/>
      <c r="V22" s="150"/>
      <c r="W22" s="150"/>
      <c r="X22" s="151"/>
      <c r="Y22" s="123">
        <f>IF(B21="","",VLOOKUP(B21,'名簿'!$B$5:$M$64,12,1))</f>
      </c>
      <c r="Z22" s="124">
        <f>IF($B$11="","",VLOOKUP($B$11,'名簿'!$B$5:$M$64,2,1))</f>
      </c>
      <c r="AA22" s="124">
        <f>IF($B$11="","",VLOOKUP($B$11,'名簿'!$B$5:$M$64,2,1))</f>
      </c>
      <c r="AB22" s="124">
        <f>IF($B$11="","",VLOOKUP($B$11,'名簿'!$B$5:$M$64,2,1))</f>
      </c>
      <c r="AC22" s="124">
        <f>IF($B$11="","",VLOOKUP($B$11,'名簿'!$B$5:$M$64,2,1))</f>
      </c>
      <c r="AD22" s="124">
        <f>IF($B$11="","",VLOOKUP($B$11,'名簿'!$B$5:$M$64,2,1))</f>
      </c>
      <c r="AE22" s="125">
        <f>IF($B$11="","",VLOOKUP($B$11,'名簿'!$B$5:$M$64,2,1))</f>
      </c>
      <c r="AF22" s="23"/>
      <c r="AG22" s="23"/>
      <c r="AH22" s="175"/>
      <c r="AI22" s="176"/>
      <c r="AJ22" s="176"/>
      <c r="AK22" s="177"/>
      <c r="AL22" s="23"/>
      <c r="AM22" s="23"/>
      <c r="AN22" s="23"/>
      <c r="AO22" s="23"/>
    </row>
    <row r="23" spans="1:41" ht="16.5" customHeight="1" thickBot="1">
      <c r="A23" s="23"/>
      <c r="B23" s="160"/>
      <c r="C23" s="23"/>
      <c r="D23" s="126" t="s">
        <v>24</v>
      </c>
      <c r="E23" s="127"/>
      <c r="F23" s="130">
        <f>IF(B23="","",VLOOKUP(B23,'名簿'!$B$5:$M$64,2,1))</f>
      </c>
      <c r="G23" s="131"/>
      <c r="H23" s="131"/>
      <c r="I23" s="131"/>
      <c r="J23" s="131"/>
      <c r="K23" s="132"/>
      <c r="L23" s="136">
        <f>IF(B23="","",VLOOKUP(B23,'名簿'!$B$5:$M$64,4,1))</f>
      </c>
      <c r="M23" s="137"/>
      <c r="N23" s="152" t="s">
        <v>81</v>
      </c>
      <c r="O23" s="154">
        <f>IF(B23="","",VLOOKUP(B23,'名簿'!$B$5:$M$64,6,1))</f>
      </c>
      <c r="P23" s="152" t="s">
        <v>82</v>
      </c>
      <c r="Q23" s="154">
        <f>IF(B23="","",VLOOKUP(B23,'名簿'!$B$5:$M$64,8,1))</f>
      </c>
      <c r="R23" s="156" t="s">
        <v>83</v>
      </c>
      <c r="S23" s="143">
        <f>IF(B23="","",VLOOKUP(B23,'名簿'!$B$5:$M$64,10,1))</f>
      </c>
      <c r="T23" s="145">
        <f>IF($B$11="","",VLOOKUP($B$11,'名簿'!$B$5:$M$64,2,1))</f>
      </c>
      <c r="U23" s="146">
        <f>IF(B23="","",VLOOKUP(B23,'名簿'!$B$5:$M$64,11,1))</f>
      </c>
      <c r="V23" s="147">
        <f>IF($B$11="","",VLOOKUP($B$11,'名簿'!$B$5:$M$64,2,1))</f>
      </c>
      <c r="W23" s="147">
        <f>IF($B$11="","",VLOOKUP($B$11,'名簿'!$B$5:$M$64,2,1))</f>
      </c>
      <c r="X23" s="148">
        <f>IF($B$11="","",VLOOKUP($B$11,'名簿'!$B$5:$M$64,2,1))</f>
      </c>
      <c r="Y23" s="121">
        <f>IF(B23="","",VLOOKUP(B23,'名簿'!$B$5:$M$64,3,1))</f>
      </c>
      <c r="Z23" s="121">
        <f>IF($B$11="","",VLOOKUP($B$11,'名簿'!$B$5:$M$64,2,1))</f>
      </c>
      <c r="AA23" s="121">
        <f>IF($B$11="","",VLOOKUP($B$11,'名簿'!$B$5:$M$64,2,1))</f>
      </c>
      <c r="AB23" s="121">
        <f>IF($B$11="","",VLOOKUP($B$11,'名簿'!$B$5:$M$64,2,1))</f>
      </c>
      <c r="AC23" s="121">
        <f>IF($B$11="","",VLOOKUP($B$11,'名簿'!$B$5:$M$64,2,1))</f>
      </c>
      <c r="AD23" s="121">
        <f>IF($B$11="","",VLOOKUP($B$11,'名簿'!$B$5:$M$64,2,1))</f>
      </c>
      <c r="AE23" s="122">
        <f>IF($B$11="","",VLOOKUP($B$11,'名簿'!$B$5:$M$64,2,1))</f>
      </c>
      <c r="AF23" s="23"/>
      <c r="AG23" s="23"/>
      <c r="AH23" s="178"/>
      <c r="AI23" s="179"/>
      <c r="AJ23" s="179"/>
      <c r="AK23" s="180"/>
      <c r="AL23" s="23"/>
      <c r="AM23" s="23"/>
      <c r="AN23" s="23"/>
      <c r="AO23" s="23"/>
    </row>
    <row r="24" spans="1:41" ht="16.5" customHeight="1" thickTop="1">
      <c r="A24" s="23"/>
      <c r="B24" s="160"/>
      <c r="C24" s="23"/>
      <c r="D24" s="128"/>
      <c r="E24" s="129"/>
      <c r="F24" s="133"/>
      <c r="G24" s="134"/>
      <c r="H24" s="134"/>
      <c r="I24" s="134"/>
      <c r="J24" s="134"/>
      <c r="K24" s="135"/>
      <c r="L24" s="138"/>
      <c r="M24" s="139"/>
      <c r="N24" s="153"/>
      <c r="O24" s="155"/>
      <c r="P24" s="153"/>
      <c r="Q24" s="155"/>
      <c r="R24" s="157"/>
      <c r="S24" s="158"/>
      <c r="T24" s="159"/>
      <c r="U24" s="149"/>
      <c r="V24" s="150"/>
      <c r="W24" s="150"/>
      <c r="X24" s="151"/>
      <c r="Y24" s="123">
        <f>IF(B23="","",VLOOKUP(B23,'名簿'!$B$5:$M$64,12,1))</f>
      </c>
      <c r="Z24" s="124">
        <f>IF($B$11="","",VLOOKUP($B$11,'名簿'!$B$5:$M$64,2,1))</f>
      </c>
      <c r="AA24" s="124">
        <f>IF($B$11="","",VLOOKUP($B$11,'名簿'!$B$5:$M$64,2,1))</f>
      </c>
      <c r="AB24" s="124">
        <f>IF($B$11="","",VLOOKUP($B$11,'名簿'!$B$5:$M$64,2,1))</f>
      </c>
      <c r="AC24" s="124">
        <f>IF($B$11="","",VLOOKUP($B$11,'名簿'!$B$5:$M$64,2,1))</f>
      </c>
      <c r="AD24" s="124">
        <f>IF($B$11="","",VLOOKUP($B$11,'名簿'!$B$5:$M$64,2,1))</f>
      </c>
      <c r="AE24" s="125">
        <f>IF($B$11="","",VLOOKUP($B$11,'名簿'!$B$5:$M$64,2,1))</f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6.5" customHeight="1">
      <c r="A25" s="23"/>
      <c r="B25" s="160"/>
      <c r="C25" s="23"/>
      <c r="D25" s="126" t="s">
        <v>25</v>
      </c>
      <c r="E25" s="127"/>
      <c r="F25" s="130">
        <f>IF(B25="","",VLOOKUP(B25,'名簿'!$B$5:$M$64,2,1))</f>
      </c>
      <c r="G25" s="131"/>
      <c r="H25" s="131"/>
      <c r="I25" s="131"/>
      <c r="J25" s="131"/>
      <c r="K25" s="132"/>
      <c r="L25" s="136">
        <f>IF(B25="","",VLOOKUP(B25,'名簿'!$B$5:$M$64,4,1))</f>
      </c>
      <c r="M25" s="137"/>
      <c r="N25" s="152" t="s">
        <v>81</v>
      </c>
      <c r="O25" s="154">
        <f>IF(B25="","",VLOOKUP(B25,'名簿'!$B$5:$M$64,6,1))</f>
      </c>
      <c r="P25" s="152" t="s">
        <v>82</v>
      </c>
      <c r="Q25" s="154">
        <f>IF(B25="","",VLOOKUP(B25,'名簿'!$B$5:$M$64,8,1))</f>
      </c>
      <c r="R25" s="156" t="s">
        <v>83</v>
      </c>
      <c r="S25" s="143">
        <f>IF(B25="","",VLOOKUP(B25,'名簿'!$B$5:$M$64,10,1))</f>
      </c>
      <c r="T25" s="145">
        <f>IF($B$11="","",VLOOKUP($B$11,'名簿'!$B$5:$M$64,2,1))</f>
      </c>
      <c r="U25" s="146">
        <f>IF(B25="","",VLOOKUP(B25,'名簿'!$B$5:$M$64,11,1))</f>
      </c>
      <c r="V25" s="147">
        <f>IF($B$11="","",VLOOKUP($B$11,'名簿'!$B$5:$M$64,2,1))</f>
      </c>
      <c r="W25" s="147">
        <f>IF($B$11="","",VLOOKUP($B$11,'名簿'!$B$5:$M$64,2,1))</f>
      </c>
      <c r="X25" s="148">
        <f>IF($B$11="","",VLOOKUP($B$11,'名簿'!$B$5:$M$64,2,1))</f>
      </c>
      <c r="Y25" s="121">
        <f>IF(B25="","",VLOOKUP(B25,'名簿'!$B$5:$M$64,3,1))</f>
      </c>
      <c r="Z25" s="121">
        <f>IF($B$11="","",VLOOKUP($B$11,'名簿'!$B$5:$M$64,2,1))</f>
      </c>
      <c r="AA25" s="121">
        <f>IF($B$11="","",VLOOKUP($B$11,'名簿'!$B$5:$M$64,2,1))</f>
      </c>
      <c r="AB25" s="121">
        <f>IF($B$11="","",VLOOKUP($B$11,'名簿'!$B$5:$M$64,2,1))</f>
      </c>
      <c r="AC25" s="121">
        <f>IF($B$11="","",VLOOKUP($B$11,'名簿'!$B$5:$M$64,2,1))</f>
      </c>
      <c r="AD25" s="121">
        <f>IF($B$11="","",VLOOKUP($B$11,'名簿'!$B$5:$M$64,2,1))</f>
      </c>
      <c r="AE25" s="122">
        <f>IF($B$11="","",VLOOKUP($B$11,'名簿'!$B$5:$M$64,2,1))</f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6.5" customHeight="1">
      <c r="A26" s="23"/>
      <c r="B26" s="160"/>
      <c r="C26" s="23"/>
      <c r="D26" s="128"/>
      <c r="E26" s="129"/>
      <c r="F26" s="133"/>
      <c r="G26" s="134"/>
      <c r="H26" s="134"/>
      <c r="I26" s="134"/>
      <c r="J26" s="134"/>
      <c r="K26" s="135"/>
      <c r="L26" s="138"/>
      <c r="M26" s="139"/>
      <c r="N26" s="153"/>
      <c r="O26" s="155"/>
      <c r="P26" s="153"/>
      <c r="Q26" s="155"/>
      <c r="R26" s="157"/>
      <c r="S26" s="158"/>
      <c r="T26" s="159"/>
      <c r="U26" s="149"/>
      <c r="V26" s="150"/>
      <c r="W26" s="150"/>
      <c r="X26" s="151"/>
      <c r="Y26" s="123">
        <f>IF(B25="","",VLOOKUP(B25,'名簿'!$B$5:$M$64,12,1))</f>
      </c>
      <c r="Z26" s="124">
        <f>IF($B$11="","",VLOOKUP($B$11,'名簿'!$B$5:$M$64,2,1))</f>
      </c>
      <c r="AA26" s="124">
        <f>IF($B$11="","",VLOOKUP($B$11,'名簿'!$B$5:$M$64,2,1))</f>
      </c>
      <c r="AB26" s="124">
        <f>IF($B$11="","",VLOOKUP($B$11,'名簿'!$B$5:$M$64,2,1))</f>
      </c>
      <c r="AC26" s="124">
        <f>IF($B$11="","",VLOOKUP($B$11,'名簿'!$B$5:$M$64,2,1))</f>
      </c>
      <c r="AD26" s="124">
        <f>IF($B$11="","",VLOOKUP($B$11,'名簿'!$B$5:$M$64,2,1))</f>
      </c>
      <c r="AE26" s="125">
        <f>IF($B$11="","",VLOOKUP($B$11,'名簿'!$B$5:$M$64,2,1))</f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6.5" customHeight="1">
      <c r="A27" s="23"/>
      <c r="B27" s="160"/>
      <c r="C27" s="23"/>
      <c r="D27" s="126" t="s">
        <v>33</v>
      </c>
      <c r="E27" s="127"/>
      <c r="F27" s="130">
        <f>IF(B27="","",VLOOKUP(B27,'名簿'!$B$5:$M$64,2,1))</f>
      </c>
      <c r="G27" s="131"/>
      <c r="H27" s="131"/>
      <c r="I27" s="131"/>
      <c r="J27" s="131"/>
      <c r="K27" s="132"/>
      <c r="L27" s="136">
        <f>IF(B27="","",VLOOKUP(B27,'名簿'!$B$5:$M$64,4,1))</f>
      </c>
      <c r="M27" s="137"/>
      <c r="N27" s="152" t="s">
        <v>81</v>
      </c>
      <c r="O27" s="154">
        <f>IF(B27="","",VLOOKUP(B27,'名簿'!$B$5:$M$64,6,1))</f>
      </c>
      <c r="P27" s="152" t="s">
        <v>82</v>
      </c>
      <c r="Q27" s="154">
        <f>IF(B27="","",VLOOKUP(B27,'名簿'!$B$5:$M$64,8,1))</f>
      </c>
      <c r="R27" s="156" t="s">
        <v>83</v>
      </c>
      <c r="S27" s="143">
        <f>IF(B27="","",VLOOKUP(B27,'名簿'!$B$5:$M$64,10,1))</f>
      </c>
      <c r="T27" s="145">
        <f>IF($B$11="","",VLOOKUP($B$11,'名簿'!$B$5:$M$64,2,1))</f>
      </c>
      <c r="U27" s="146">
        <f>IF(B27="","",VLOOKUP(B27,'名簿'!$B$5:$M$64,11,1))</f>
      </c>
      <c r="V27" s="147">
        <f>IF($B$11="","",VLOOKUP($B$11,'名簿'!$B$5:$M$64,2,1))</f>
      </c>
      <c r="W27" s="147">
        <f>IF($B$11="","",VLOOKUP($B$11,'名簿'!$B$5:$M$64,2,1))</f>
      </c>
      <c r="X27" s="148">
        <f>IF($B$11="","",VLOOKUP($B$11,'名簿'!$B$5:$M$64,2,1))</f>
      </c>
      <c r="Y27" s="121">
        <f>IF(B27="","",VLOOKUP(B27,'名簿'!$B$5:$M$64,3,1))</f>
      </c>
      <c r="Z27" s="121">
        <f>IF($B$11="","",VLOOKUP($B$11,'名簿'!$B$5:$M$64,2,1))</f>
      </c>
      <c r="AA27" s="121">
        <f>IF($B$11="","",VLOOKUP($B$11,'名簿'!$B$5:$M$64,2,1))</f>
      </c>
      <c r="AB27" s="121">
        <f>IF($B$11="","",VLOOKUP($B$11,'名簿'!$B$5:$M$64,2,1))</f>
      </c>
      <c r="AC27" s="121">
        <f>IF($B$11="","",VLOOKUP($B$11,'名簿'!$B$5:$M$64,2,1))</f>
      </c>
      <c r="AD27" s="121">
        <f>IF($B$11="","",VLOOKUP($B$11,'名簿'!$B$5:$M$64,2,1))</f>
      </c>
      <c r="AE27" s="122">
        <f>IF($B$11="","",VLOOKUP($B$11,'名簿'!$B$5:$M$64,2,1))</f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6.5" customHeight="1">
      <c r="A28" s="23"/>
      <c r="B28" s="160"/>
      <c r="C28" s="23"/>
      <c r="D28" s="128"/>
      <c r="E28" s="129"/>
      <c r="F28" s="133"/>
      <c r="G28" s="134"/>
      <c r="H28" s="134"/>
      <c r="I28" s="134"/>
      <c r="J28" s="134"/>
      <c r="K28" s="135"/>
      <c r="L28" s="138"/>
      <c r="M28" s="139"/>
      <c r="N28" s="153"/>
      <c r="O28" s="155"/>
      <c r="P28" s="153"/>
      <c r="Q28" s="155"/>
      <c r="R28" s="157"/>
      <c r="S28" s="158"/>
      <c r="T28" s="159"/>
      <c r="U28" s="149"/>
      <c r="V28" s="150"/>
      <c r="W28" s="150"/>
      <c r="X28" s="151"/>
      <c r="Y28" s="123">
        <f>IF(B27="","",VLOOKUP(B27,'名簿'!$B$5:$M$64,12,1))</f>
      </c>
      <c r="Z28" s="124">
        <f>IF($B$11="","",VLOOKUP($B$11,'名簿'!$B$5:$M$64,2,1))</f>
      </c>
      <c r="AA28" s="124">
        <f>IF($B$11="","",VLOOKUP($B$11,'名簿'!$B$5:$M$64,2,1))</f>
      </c>
      <c r="AB28" s="124">
        <f>IF($B$11="","",VLOOKUP($B$11,'名簿'!$B$5:$M$64,2,1))</f>
      </c>
      <c r="AC28" s="124">
        <f>IF($B$11="","",VLOOKUP($B$11,'名簿'!$B$5:$M$64,2,1))</f>
      </c>
      <c r="AD28" s="124">
        <f>IF($B$11="","",VLOOKUP($B$11,'名簿'!$B$5:$M$64,2,1))</f>
      </c>
      <c r="AE28" s="125">
        <f>IF($B$11="","",VLOOKUP($B$11,'名簿'!$B$5:$M$64,2,1))</f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6.5" customHeight="1">
      <c r="A29" s="23"/>
      <c r="B29" s="160"/>
      <c r="C29" s="23"/>
      <c r="D29" s="126" t="s">
        <v>34</v>
      </c>
      <c r="E29" s="127"/>
      <c r="F29" s="130">
        <f>IF(B29="","",VLOOKUP(B29,'名簿'!$B$5:$M$64,2,1))</f>
      </c>
      <c r="G29" s="131"/>
      <c r="H29" s="131"/>
      <c r="I29" s="131"/>
      <c r="J29" s="131"/>
      <c r="K29" s="132"/>
      <c r="L29" s="136">
        <f>IF(B29="","",VLOOKUP(B29,'名簿'!$B$5:$M$64,4,1))</f>
      </c>
      <c r="M29" s="137"/>
      <c r="N29" s="152" t="s">
        <v>81</v>
      </c>
      <c r="O29" s="154">
        <f>IF(B29="","",VLOOKUP(B29,'名簿'!$B$5:$M$64,6,1))</f>
      </c>
      <c r="P29" s="152" t="s">
        <v>82</v>
      </c>
      <c r="Q29" s="154">
        <f>IF(B29="","",VLOOKUP(B29,'名簿'!$B$5:$M$64,8,1))</f>
      </c>
      <c r="R29" s="156" t="s">
        <v>83</v>
      </c>
      <c r="S29" s="143">
        <f>IF(B29="","",VLOOKUP(B29,'名簿'!$B$5:$M$64,10,1))</f>
      </c>
      <c r="T29" s="145">
        <f>IF($B$11="","",VLOOKUP($B$11,'名簿'!$B$5:$M$64,2,1))</f>
      </c>
      <c r="U29" s="146">
        <f>IF(B29="","",VLOOKUP(B29,'名簿'!$B$5:$M$64,11,1))</f>
      </c>
      <c r="V29" s="147">
        <f>IF($B$11="","",VLOOKUP($B$11,'名簿'!$B$5:$M$64,2,1))</f>
      </c>
      <c r="W29" s="147">
        <f>IF($B$11="","",VLOOKUP($B$11,'名簿'!$B$5:$M$64,2,1))</f>
      </c>
      <c r="X29" s="148">
        <f>IF($B$11="","",VLOOKUP($B$11,'名簿'!$B$5:$M$64,2,1))</f>
      </c>
      <c r="Y29" s="121">
        <f>IF(B29="","",VLOOKUP(B29,'名簿'!$B$5:$M$64,3,1))</f>
      </c>
      <c r="Z29" s="121">
        <f>IF($B$11="","",VLOOKUP($B$11,'名簿'!$B$5:$M$64,2,1))</f>
      </c>
      <c r="AA29" s="121">
        <f>IF($B$11="","",VLOOKUP($B$11,'名簿'!$B$5:$M$64,2,1))</f>
      </c>
      <c r="AB29" s="121">
        <f>IF($B$11="","",VLOOKUP($B$11,'名簿'!$B$5:$M$64,2,1))</f>
      </c>
      <c r="AC29" s="121">
        <f>IF($B$11="","",VLOOKUP($B$11,'名簿'!$B$5:$M$64,2,1))</f>
      </c>
      <c r="AD29" s="121">
        <f>IF($B$11="","",VLOOKUP($B$11,'名簿'!$B$5:$M$64,2,1))</f>
      </c>
      <c r="AE29" s="122">
        <f>IF($B$11="","",VLOOKUP($B$11,'名簿'!$B$5:$M$64,2,1))</f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6.5" customHeight="1">
      <c r="A30" s="23"/>
      <c r="B30" s="160"/>
      <c r="C30" s="23"/>
      <c r="D30" s="128"/>
      <c r="E30" s="129"/>
      <c r="F30" s="133"/>
      <c r="G30" s="134"/>
      <c r="H30" s="134"/>
      <c r="I30" s="134"/>
      <c r="J30" s="134"/>
      <c r="K30" s="135"/>
      <c r="L30" s="138"/>
      <c r="M30" s="139"/>
      <c r="N30" s="153"/>
      <c r="O30" s="155"/>
      <c r="P30" s="153"/>
      <c r="Q30" s="155"/>
      <c r="R30" s="157"/>
      <c r="S30" s="158"/>
      <c r="T30" s="159"/>
      <c r="U30" s="149"/>
      <c r="V30" s="150"/>
      <c r="W30" s="150"/>
      <c r="X30" s="151"/>
      <c r="Y30" s="123">
        <f>IF(B29="","",VLOOKUP(B29,'名簿'!$B$5:$M$64,12,1))</f>
      </c>
      <c r="Z30" s="124">
        <f>IF($B$11="","",VLOOKUP($B$11,'名簿'!$B$5:$M$64,2,1))</f>
      </c>
      <c r="AA30" s="124">
        <f>IF($B$11="","",VLOOKUP($B$11,'名簿'!$B$5:$M$64,2,1))</f>
      </c>
      <c r="AB30" s="124">
        <f>IF($B$11="","",VLOOKUP($B$11,'名簿'!$B$5:$M$64,2,1))</f>
      </c>
      <c r="AC30" s="124">
        <f>IF($B$11="","",VLOOKUP($B$11,'名簿'!$B$5:$M$64,2,1))</f>
      </c>
      <c r="AD30" s="124">
        <f>IF($B$11="","",VLOOKUP($B$11,'名簿'!$B$5:$M$64,2,1))</f>
      </c>
      <c r="AE30" s="125">
        <f>IF($B$11="","",VLOOKUP($B$11,'名簿'!$B$5:$M$64,2,1))</f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6.5" customHeight="1">
      <c r="A31" s="23"/>
      <c r="B31" s="160"/>
      <c r="C31" s="23"/>
      <c r="D31" s="126" t="s">
        <v>35</v>
      </c>
      <c r="E31" s="127"/>
      <c r="F31" s="130">
        <f>IF(B31="","",VLOOKUP(B31,'名簿'!$B$5:$M$64,2,1))</f>
      </c>
      <c r="G31" s="131"/>
      <c r="H31" s="131"/>
      <c r="I31" s="131"/>
      <c r="J31" s="131"/>
      <c r="K31" s="132"/>
      <c r="L31" s="136">
        <f>IF(B31="","",VLOOKUP(B31,'名簿'!$B$5:$M$64,4,1))</f>
      </c>
      <c r="M31" s="137"/>
      <c r="N31" s="152" t="s">
        <v>81</v>
      </c>
      <c r="O31" s="154">
        <f>IF(B31="","",VLOOKUP(B31,'名簿'!$B$5:$M$64,6,1))</f>
      </c>
      <c r="P31" s="152" t="s">
        <v>82</v>
      </c>
      <c r="Q31" s="154">
        <f>IF(B31="","",VLOOKUP(B31,'名簿'!$B$5:$M$64,8,1))</f>
      </c>
      <c r="R31" s="156" t="s">
        <v>83</v>
      </c>
      <c r="S31" s="143">
        <f>IF(B31="","",VLOOKUP(B31,'名簿'!$B$5:$M$64,10,1))</f>
      </c>
      <c r="T31" s="145">
        <f>IF($B$11="","",VLOOKUP($B$11,'名簿'!$B$5:$M$64,2,1))</f>
      </c>
      <c r="U31" s="146">
        <f>IF(B31="","",VLOOKUP(B31,'名簿'!$B$5:$M$64,11,1))</f>
      </c>
      <c r="V31" s="147">
        <f>IF($B$11="","",VLOOKUP($B$11,'名簿'!$B$5:$M$64,2,1))</f>
      </c>
      <c r="W31" s="147">
        <f>IF($B$11="","",VLOOKUP($B$11,'名簿'!$B$5:$M$64,2,1))</f>
      </c>
      <c r="X31" s="148">
        <f>IF($B$11="","",VLOOKUP($B$11,'名簿'!$B$5:$M$64,2,1))</f>
      </c>
      <c r="Y31" s="121">
        <f>IF(B31="","",VLOOKUP(B31,'名簿'!$B$5:$M$64,3,1))</f>
      </c>
      <c r="Z31" s="121">
        <f>IF($B$11="","",VLOOKUP($B$11,'名簿'!$B$5:$M$64,2,1))</f>
      </c>
      <c r="AA31" s="121">
        <f>IF($B$11="","",VLOOKUP($B$11,'名簿'!$B$5:$M$64,2,1))</f>
      </c>
      <c r="AB31" s="121">
        <f>IF($B$11="","",VLOOKUP($B$11,'名簿'!$B$5:$M$64,2,1))</f>
      </c>
      <c r="AC31" s="121">
        <f>IF($B$11="","",VLOOKUP($B$11,'名簿'!$B$5:$M$64,2,1))</f>
      </c>
      <c r="AD31" s="121">
        <f>IF($B$11="","",VLOOKUP($B$11,'名簿'!$B$5:$M$64,2,1))</f>
      </c>
      <c r="AE31" s="122">
        <f>IF($B$11="","",VLOOKUP($B$11,'名簿'!$B$5:$M$64,2,1))</f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6.5" customHeight="1">
      <c r="A32" s="23"/>
      <c r="B32" s="160"/>
      <c r="C32" s="23"/>
      <c r="D32" s="128"/>
      <c r="E32" s="129"/>
      <c r="F32" s="133"/>
      <c r="G32" s="134"/>
      <c r="H32" s="134"/>
      <c r="I32" s="134"/>
      <c r="J32" s="134"/>
      <c r="K32" s="135"/>
      <c r="L32" s="138"/>
      <c r="M32" s="139"/>
      <c r="N32" s="153"/>
      <c r="O32" s="155"/>
      <c r="P32" s="153"/>
      <c r="Q32" s="155"/>
      <c r="R32" s="157"/>
      <c r="S32" s="158"/>
      <c r="T32" s="159"/>
      <c r="U32" s="149"/>
      <c r="V32" s="150"/>
      <c r="W32" s="150"/>
      <c r="X32" s="151"/>
      <c r="Y32" s="123">
        <f>IF(B31="","",VLOOKUP(B31,'名簿'!$B$5:$M$64,12,1))</f>
      </c>
      <c r="Z32" s="124">
        <f>IF($B$11="","",VLOOKUP($B$11,'名簿'!$B$5:$M$64,2,1))</f>
      </c>
      <c r="AA32" s="124">
        <f>IF($B$11="","",VLOOKUP($B$11,'名簿'!$B$5:$M$64,2,1))</f>
      </c>
      <c r="AB32" s="124">
        <f>IF($B$11="","",VLOOKUP($B$11,'名簿'!$B$5:$M$64,2,1))</f>
      </c>
      <c r="AC32" s="124">
        <f>IF($B$11="","",VLOOKUP($B$11,'名簿'!$B$5:$M$64,2,1))</f>
      </c>
      <c r="AD32" s="124">
        <f>IF($B$11="","",VLOOKUP($B$11,'名簿'!$B$5:$M$64,2,1))</f>
      </c>
      <c r="AE32" s="125">
        <f>IF($B$11="","",VLOOKUP($B$11,'名簿'!$B$5:$M$64,2,1))</f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ht="16.5" customHeight="1">
      <c r="A33" s="23"/>
      <c r="B33" s="160"/>
      <c r="C33" s="23"/>
      <c r="D33" s="126" t="s">
        <v>36</v>
      </c>
      <c r="E33" s="127"/>
      <c r="F33" s="130">
        <f>IF(B33="","",VLOOKUP(B33,'名簿'!$B$5:$M$64,2,1))</f>
      </c>
      <c r="G33" s="131"/>
      <c r="H33" s="131"/>
      <c r="I33" s="131"/>
      <c r="J33" s="131"/>
      <c r="K33" s="132"/>
      <c r="L33" s="136">
        <f>IF(B33="","",VLOOKUP(B33,'名簿'!$B$5:$M$64,4,1))</f>
      </c>
      <c r="M33" s="137"/>
      <c r="N33" s="152" t="s">
        <v>81</v>
      </c>
      <c r="O33" s="154">
        <f>IF(B33="","",VLOOKUP(B33,'名簿'!$B$5:$M$64,6,1))</f>
      </c>
      <c r="P33" s="152" t="s">
        <v>82</v>
      </c>
      <c r="Q33" s="154">
        <f>IF(B33="","",VLOOKUP(B33,'名簿'!$B$5:$M$64,8,1))</f>
      </c>
      <c r="R33" s="156" t="s">
        <v>83</v>
      </c>
      <c r="S33" s="143">
        <f>IF(B33="","",VLOOKUP(B33,'名簿'!$B$5:$M$64,10,1))</f>
      </c>
      <c r="T33" s="145">
        <f>IF($B$11="","",VLOOKUP($B$11,'名簿'!$B$5:$M$64,2,1))</f>
      </c>
      <c r="U33" s="146">
        <f>IF(B33="","",VLOOKUP(B33,'名簿'!$B$5:$M$64,11,1))</f>
      </c>
      <c r="V33" s="147">
        <f>IF($B$11="","",VLOOKUP($B$11,'名簿'!$B$5:$M$64,2,1))</f>
      </c>
      <c r="W33" s="147">
        <f>IF($B$11="","",VLOOKUP($B$11,'名簿'!$B$5:$M$64,2,1))</f>
      </c>
      <c r="X33" s="148">
        <f>IF($B$11="","",VLOOKUP($B$11,'名簿'!$B$5:$M$64,2,1))</f>
      </c>
      <c r="Y33" s="121">
        <f>IF(B33="","",VLOOKUP(B33,'名簿'!$B$5:$M$64,3,1))</f>
      </c>
      <c r="Z33" s="121">
        <f>IF($B$11="","",VLOOKUP($B$11,'名簿'!$B$5:$M$64,2,1))</f>
      </c>
      <c r="AA33" s="121">
        <f>IF($B$11="","",VLOOKUP($B$11,'名簿'!$B$5:$M$64,2,1))</f>
      </c>
      <c r="AB33" s="121">
        <f>IF($B$11="","",VLOOKUP($B$11,'名簿'!$B$5:$M$64,2,1))</f>
      </c>
      <c r="AC33" s="121">
        <f>IF($B$11="","",VLOOKUP($B$11,'名簿'!$B$5:$M$64,2,1))</f>
      </c>
      <c r="AD33" s="121">
        <f>IF($B$11="","",VLOOKUP($B$11,'名簿'!$B$5:$M$64,2,1))</f>
      </c>
      <c r="AE33" s="122">
        <f>IF($B$11="","",VLOOKUP($B$11,'名簿'!$B$5:$M$64,2,1))</f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6.5" customHeight="1">
      <c r="A34" s="23"/>
      <c r="B34" s="160"/>
      <c r="C34" s="23"/>
      <c r="D34" s="128"/>
      <c r="E34" s="129"/>
      <c r="F34" s="133"/>
      <c r="G34" s="134"/>
      <c r="H34" s="134"/>
      <c r="I34" s="134"/>
      <c r="J34" s="134"/>
      <c r="K34" s="135"/>
      <c r="L34" s="138"/>
      <c r="M34" s="139"/>
      <c r="N34" s="153"/>
      <c r="O34" s="155"/>
      <c r="P34" s="153"/>
      <c r="Q34" s="155"/>
      <c r="R34" s="157"/>
      <c r="S34" s="158"/>
      <c r="T34" s="159"/>
      <c r="U34" s="149"/>
      <c r="V34" s="150"/>
      <c r="W34" s="150"/>
      <c r="X34" s="151"/>
      <c r="Y34" s="123">
        <f>IF(B33="","",VLOOKUP(B33,'名簿'!$B$5:$M$64,12,1))</f>
      </c>
      <c r="Z34" s="124">
        <f>IF($B$11="","",VLOOKUP($B$11,'名簿'!$B$5:$M$64,2,1))</f>
      </c>
      <c r="AA34" s="124">
        <f>IF($B$11="","",VLOOKUP($B$11,'名簿'!$B$5:$M$64,2,1))</f>
      </c>
      <c r="AB34" s="124">
        <f>IF($B$11="","",VLOOKUP($B$11,'名簿'!$B$5:$M$64,2,1))</f>
      </c>
      <c r="AC34" s="124">
        <f>IF($B$11="","",VLOOKUP($B$11,'名簿'!$B$5:$M$64,2,1))</f>
      </c>
      <c r="AD34" s="124">
        <f>IF($B$11="","",VLOOKUP($B$11,'名簿'!$B$5:$M$64,2,1))</f>
      </c>
      <c r="AE34" s="125">
        <f>IF($B$11="","",VLOOKUP($B$11,'名簿'!$B$5:$M$64,2,1))</f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6.5" customHeight="1">
      <c r="A35" s="23"/>
      <c r="B35" s="160"/>
      <c r="C35" s="23"/>
      <c r="D35" s="126" t="s">
        <v>37</v>
      </c>
      <c r="E35" s="127"/>
      <c r="F35" s="130">
        <f>IF(B35="","",VLOOKUP(B35,'名簿'!$B$5:$M$64,2,1))</f>
      </c>
      <c r="G35" s="131"/>
      <c r="H35" s="131"/>
      <c r="I35" s="131"/>
      <c r="J35" s="131"/>
      <c r="K35" s="132"/>
      <c r="L35" s="136">
        <f>IF(B35="","",VLOOKUP(B35,'名簿'!$B$5:$M$64,4,1))</f>
      </c>
      <c r="M35" s="137"/>
      <c r="N35" s="152" t="s">
        <v>81</v>
      </c>
      <c r="O35" s="154">
        <f>IF(B35="","",VLOOKUP(B35,'名簿'!$B$5:$M$64,6,1))</f>
      </c>
      <c r="P35" s="152" t="s">
        <v>82</v>
      </c>
      <c r="Q35" s="154">
        <f>IF(B35="","",VLOOKUP(B35,'名簿'!$B$5:$M$64,8,1))</f>
      </c>
      <c r="R35" s="156" t="s">
        <v>83</v>
      </c>
      <c r="S35" s="143">
        <f>IF(B35="","",VLOOKUP(B35,'名簿'!$B$5:$M$64,10,1))</f>
      </c>
      <c r="T35" s="145">
        <f>IF($B$11="","",VLOOKUP($B$11,'名簿'!$B$5:$M$64,2,1))</f>
      </c>
      <c r="U35" s="146">
        <f>IF(B35="","",VLOOKUP(B35,'名簿'!$B$5:$M$64,11,1))</f>
      </c>
      <c r="V35" s="147">
        <f>IF($B$11="","",VLOOKUP($B$11,'名簿'!$B$5:$M$64,2,1))</f>
      </c>
      <c r="W35" s="147">
        <f>IF($B$11="","",VLOOKUP($B$11,'名簿'!$B$5:$M$64,2,1))</f>
      </c>
      <c r="X35" s="148">
        <f>IF($B$11="","",VLOOKUP($B$11,'名簿'!$B$5:$M$64,2,1))</f>
      </c>
      <c r="Y35" s="121">
        <f>IF(B35="","",VLOOKUP(B35,'名簿'!$B$5:$M$64,3,1))</f>
      </c>
      <c r="Z35" s="121">
        <f>IF($B$11="","",VLOOKUP($B$11,'名簿'!$B$5:$M$64,2,1))</f>
      </c>
      <c r="AA35" s="121">
        <f>IF($B$11="","",VLOOKUP($B$11,'名簿'!$B$5:$M$64,2,1))</f>
      </c>
      <c r="AB35" s="121">
        <f>IF($B$11="","",VLOOKUP($B$11,'名簿'!$B$5:$M$64,2,1))</f>
      </c>
      <c r="AC35" s="121">
        <f>IF($B$11="","",VLOOKUP($B$11,'名簿'!$B$5:$M$64,2,1))</f>
      </c>
      <c r="AD35" s="121">
        <f>IF($B$11="","",VLOOKUP($B$11,'名簿'!$B$5:$M$64,2,1))</f>
      </c>
      <c r="AE35" s="122">
        <f>IF($B$11="","",VLOOKUP($B$11,'名簿'!$B$5:$M$64,2,1))</f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6.5" customHeight="1">
      <c r="A36" s="23"/>
      <c r="B36" s="160"/>
      <c r="C36" s="23"/>
      <c r="D36" s="128"/>
      <c r="E36" s="129"/>
      <c r="F36" s="133"/>
      <c r="G36" s="134"/>
      <c r="H36" s="134"/>
      <c r="I36" s="134"/>
      <c r="J36" s="134"/>
      <c r="K36" s="135"/>
      <c r="L36" s="138"/>
      <c r="M36" s="139"/>
      <c r="N36" s="153"/>
      <c r="O36" s="155"/>
      <c r="P36" s="153"/>
      <c r="Q36" s="155"/>
      <c r="R36" s="157"/>
      <c r="S36" s="158"/>
      <c r="T36" s="159"/>
      <c r="U36" s="149"/>
      <c r="V36" s="150"/>
      <c r="W36" s="150"/>
      <c r="X36" s="151"/>
      <c r="Y36" s="123">
        <f>IF(B35="","",VLOOKUP(B35,'名簿'!$B$5:$M$64,12,1))</f>
      </c>
      <c r="Z36" s="124">
        <f>IF($B$11="","",VLOOKUP($B$11,'名簿'!$B$5:$M$64,2,1))</f>
      </c>
      <c r="AA36" s="124">
        <f>IF($B$11="","",VLOOKUP($B$11,'名簿'!$B$5:$M$64,2,1))</f>
      </c>
      <c r="AB36" s="124">
        <f>IF($B$11="","",VLOOKUP($B$11,'名簿'!$B$5:$M$64,2,1))</f>
      </c>
      <c r="AC36" s="124">
        <f>IF($B$11="","",VLOOKUP($B$11,'名簿'!$B$5:$M$64,2,1))</f>
      </c>
      <c r="AD36" s="124">
        <f>IF($B$11="","",VLOOKUP($B$11,'名簿'!$B$5:$M$64,2,1))</f>
      </c>
      <c r="AE36" s="125">
        <f>IF($B$11="","",VLOOKUP($B$11,'名簿'!$B$5:$M$64,2,1))</f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ht="16.5" customHeight="1">
      <c r="A37" s="23"/>
      <c r="B37" s="160"/>
      <c r="C37" s="23"/>
      <c r="D37" s="126" t="s">
        <v>38</v>
      </c>
      <c r="E37" s="127"/>
      <c r="F37" s="130">
        <f>IF(B37="","",VLOOKUP(B37,'名簿'!$B$5:$M$64,2,1))</f>
      </c>
      <c r="G37" s="131"/>
      <c r="H37" s="131"/>
      <c r="I37" s="131"/>
      <c r="J37" s="131"/>
      <c r="K37" s="132"/>
      <c r="L37" s="136">
        <f>IF(B37="","",VLOOKUP(B37,'名簿'!$B$5:$M$64,4,1))</f>
      </c>
      <c r="M37" s="137"/>
      <c r="N37" s="152" t="s">
        <v>81</v>
      </c>
      <c r="O37" s="154">
        <f>IF(B37="","",VLOOKUP(B37,'名簿'!$B$5:$M$64,6,1))</f>
      </c>
      <c r="P37" s="152" t="s">
        <v>82</v>
      </c>
      <c r="Q37" s="154">
        <f>IF(B37="","",VLOOKUP(B37,'名簿'!$B$5:$M$64,8,1))</f>
      </c>
      <c r="R37" s="156" t="s">
        <v>83</v>
      </c>
      <c r="S37" s="143">
        <f>IF(B37="","",VLOOKUP(B37,'名簿'!$B$5:$M$64,10,1))</f>
      </c>
      <c r="T37" s="145">
        <f>IF($B$11="","",VLOOKUP($B$11,'名簿'!$B$5:$M$64,2,1))</f>
      </c>
      <c r="U37" s="146">
        <f>IF(B37="","",VLOOKUP(B37,'名簿'!$B$5:$M$64,11,1))</f>
      </c>
      <c r="V37" s="147">
        <f>IF($B$11="","",VLOOKUP($B$11,'名簿'!$B$5:$M$64,2,1))</f>
      </c>
      <c r="W37" s="147">
        <f>IF($B$11="","",VLOOKUP($B$11,'名簿'!$B$5:$M$64,2,1))</f>
      </c>
      <c r="X37" s="148">
        <f>IF($B$11="","",VLOOKUP($B$11,'名簿'!$B$5:$M$64,2,1))</f>
      </c>
      <c r="Y37" s="121">
        <f>IF(B37="","",VLOOKUP(B37,'名簿'!$B$5:$M$64,3,1))</f>
      </c>
      <c r="Z37" s="121">
        <f>IF($B$11="","",VLOOKUP($B$11,'名簿'!$B$5:$M$64,2,1))</f>
      </c>
      <c r="AA37" s="121">
        <f>IF($B$11="","",VLOOKUP($B$11,'名簿'!$B$5:$M$64,2,1))</f>
      </c>
      <c r="AB37" s="121">
        <f>IF($B$11="","",VLOOKUP($B$11,'名簿'!$B$5:$M$64,2,1))</f>
      </c>
      <c r="AC37" s="121">
        <f>IF($B$11="","",VLOOKUP($B$11,'名簿'!$B$5:$M$64,2,1))</f>
      </c>
      <c r="AD37" s="121">
        <f>IF($B$11="","",VLOOKUP($B$11,'名簿'!$B$5:$M$64,2,1))</f>
      </c>
      <c r="AE37" s="122">
        <f>IF($B$11="","",VLOOKUP($B$11,'名簿'!$B$5:$M$64,2,1))</f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6.5" customHeight="1">
      <c r="A38" s="23"/>
      <c r="B38" s="160"/>
      <c r="C38" s="23"/>
      <c r="D38" s="128"/>
      <c r="E38" s="129"/>
      <c r="F38" s="133"/>
      <c r="G38" s="134"/>
      <c r="H38" s="134"/>
      <c r="I38" s="134"/>
      <c r="J38" s="134"/>
      <c r="K38" s="135"/>
      <c r="L38" s="138"/>
      <c r="M38" s="139"/>
      <c r="N38" s="153"/>
      <c r="O38" s="155"/>
      <c r="P38" s="153"/>
      <c r="Q38" s="155"/>
      <c r="R38" s="157"/>
      <c r="S38" s="158"/>
      <c r="T38" s="159"/>
      <c r="U38" s="149"/>
      <c r="V38" s="150"/>
      <c r="W38" s="150"/>
      <c r="X38" s="151"/>
      <c r="Y38" s="123">
        <f>IF(B37="","",VLOOKUP(B37,'名簿'!$B$5:$M$64,12,1))</f>
      </c>
      <c r="Z38" s="124">
        <f>IF($B$11="","",VLOOKUP($B$11,'名簿'!$B$5:$M$64,2,1))</f>
      </c>
      <c r="AA38" s="124">
        <f>IF($B$11="","",VLOOKUP($B$11,'名簿'!$B$5:$M$64,2,1))</f>
      </c>
      <c r="AB38" s="124">
        <f>IF($B$11="","",VLOOKUP($B$11,'名簿'!$B$5:$M$64,2,1))</f>
      </c>
      <c r="AC38" s="124">
        <f>IF($B$11="","",VLOOKUP($B$11,'名簿'!$B$5:$M$64,2,1))</f>
      </c>
      <c r="AD38" s="124">
        <f>IF($B$11="","",VLOOKUP($B$11,'名簿'!$B$5:$M$64,2,1))</f>
      </c>
      <c r="AE38" s="125">
        <f>IF($B$11="","",VLOOKUP($B$11,'名簿'!$B$5:$M$64,2,1))</f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6.5" customHeight="1">
      <c r="A39" s="23"/>
      <c r="B39" s="160"/>
      <c r="C39" s="23"/>
      <c r="D39" s="126" t="s">
        <v>39</v>
      </c>
      <c r="E39" s="127"/>
      <c r="F39" s="130">
        <f>IF(B39="","",VLOOKUP(B39,'名簿'!$B$5:$M$64,2,1))</f>
      </c>
      <c r="G39" s="131"/>
      <c r="H39" s="131"/>
      <c r="I39" s="131"/>
      <c r="J39" s="131"/>
      <c r="K39" s="132"/>
      <c r="L39" s="136">
        <f>IF(B39="","",VLOOKUP(B39,'名簿'!$B$5:$M$64,4,1))</f>
      </c>
      <c r="M39" s="137"/>
      <c r="N39" s="152" t="s">
        <v>81</v>
      </c>
      <c r="O39" s="154">
        <f>IF(B39="","",VLOOKUP(B39,'名簿'!$B$5:$M$64,6,1))</f>
      </c>
      <c r="P39" s="152" t="s">
        <v>82</v>
      </c>
      <c r="Q39" s="154">
        <f>IF(B39="","",VLOOKUP(B39,'名簿'!$B$5:$M$64,8,1))</f>
      </c>
      <c r="R39" s="156" t="s">
        <v>83</v>
      </c>
      <c r="S39" s="143">
        <f>IF(B39="","",VLOOKUP(B39,'名簿'!$B$5:$M$64,10,1))</f>
      </c>
      <c r="T39" s="145">
        <f>IF($B$11="","",VLOOKUP($B$11,'名簿'!$B$5:$M$64,2,1))</f>
      </c>
      <c r="U39" s="146">
        <f>IF(B39="","",VLOOKUP(B39,'名簿'!$B$5:$M$64,11,1))</f>
      </c>
      <c r="V39" s="147">
        <f>IF($B$11="","",VLOOKUP($B$11,'名簿'!$B$5:$M$64,2,1))</f>
      </c>
      <c r="W39" s="147">
        <f>IF($B$11="","",VLOOKUP($B$11,'名簿'!$B$5:$M$64,2,1))</f>
      </c>
      <c r="X39" s="148">
        <f>IF($B$11="","",VLOOKUP($B$11,'名簿'!$B$5:$M$64,2,1))</f>
      </c>
      <c r="Y39" s="121">
        <f>IF(B39="","",VLOOKUP(B39,'名簿'!$B$5:$M$64,3,1))</f>
      </c>
      <c r="Z39" s="121">
        <f>IF($B$11="","",VLOOKUP($B$11,'名簿'!$B$5:$M$64,2,1))</f>
      </c>
      <c r="AA39" s="121">
        <f>IF($B$11="","",VLOOKUP($B$11,'名簿'!$B$5:$M$64,2,1))</f>
      </c>
      <c r="AB39" s="121">
        <f>IF($B$11="","",VLOOKUP($B$11,'名簿'!$B$5:$M$64,2,1))</f>
      </c>
      <c r="AC39" s="121">
        <f>IF($B$11="","",VLOOKUP($B$11,'名簿'!$B$5:$M$64,2,1))</f>
      </c>
      <c r="AD39" s="121">
        <f>IF($B$11="","",VLOOKUP($B$11,'名簿'!$B$5:$M$64,2,1))</f>
      </c>
      <c r="AE39" s="122">
        <f>IF($B$11="","",VLOOKUP($B$11,'名簿'!$B$5:$M$64,2,1))</f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customHeight="1">
      <c r="A40" s="23"/>
      <c r="B40" s="160"/>
      <c r="C40" s="23"/>
      <c r="D40" s="128"/>
      <c r="E40" s="129"/>
      <c r="F40" s="133"/>
      <c r="G40" s="134"/>
      <c r="H40" s="134"/>
      <c r="I40" s="134"/>
      <c r="J40" s="134"/>
      <c r="K40" s="135"/>
      <c r="L40" s="138"/>
      <c r="M40" s="139"/>
      <c r="N40" s="153"/>
      <c r="O40" s="155"/>
      <c r="P40" s="153"/>
      <c r="Q40" s="155"/>
      <c r="R40" s="157"/>
      <c r="S40" s="158"/>
      <c r="T40" s="159"/>
      <c r="U40" s="149"/>
      <c r="V40" s="150"/>
      <c r="W40" s="150"/>
      <c r="X40" s="151"/>
      <c r="Y40" s="123">
        <f>IF(B39="","",VLOOKUP(B39,'名簿'!$B$5:$M$64,12,1))</f>
      </c>
      <c r="Z40" s="124">
        <f>IF($B$11="","",VLOOKUP($B$11,'名簿'!$B$5:$M$64,2,1))</f>
      </c>
      <c r="AA40" s="124">
        <f>IF($B$11="","",VLOOKUP($B$11,'名簿'!$B$5:$M$64,2,1))</f>
      </c>
      <c r="AB40" s="124">
        <f>IF($B$11="","",VLOOKUP($B$11,'名簿'!$B$5:$M$64,2,1))</f>
      </c>
      <c r="AC40" s="124">
        <f>IF($B$11="","",VLOOKUP($B$11,'名簿'!$B$5:$M$64,2,1))</f>
      </c>
      <c r="AD40" s="124">
        <f>IF($B$11="","",VLOOKUP($B$11,'名簿'!$B$5:$M$64,2,1))</f>
      </c>
      <c r="AE40" s="125">
        <f>IF($B$11="","",VLOOKUP($B$11,'名簿'!$B$5:$M$64,2,1))</f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27.75" customHeight="1">
      <c r="A41" s="23"/>
      <c r="B41" s="23"/>
      <c r="C41" s="23"/>
      <c r="D41" s="216" t="s">
        <v>22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8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27.75" customHeight="1">
      <c r="A42" s="23"/>
      <c r="B42" s="23"/>
      <c r="C42" s="23"/>
      <c r="D42" s="219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1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27.75" customHeight="1">
      <c r="A43" s="23"/>
      <c r="B43" s="23"/>
      <c r="C43" s="23"/>
      <c r="D43" s="6"/>
      <c r="E43" s="222" t="s">
        <v>12</v>
      </c>
      <c r="F43" s="222"/>
      <c r="G43" s="7"/>
      <c r="H43" s="7" t="s">
        <v>0</v>
      </c>
      <c r="J43" s="7" t="s">
        <v>13</v>
      </c>
      <c r="L43" s="7" t="s">
        <v>14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AE43" s="8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27.75" customHeight="1">
      <c r="A44" s="23"/>
      <c r="B44" s="23"/>
      <c r="C44" s="23"/>
      <c r="D44" s="9"/>
      <c r="F44" s="10"/>
      <c r="G44" s="10"/>
      <c r="H44" s="10"/>
      <c r="I44" s="223"/>
      <c r="J44" s="223"/>
      <c r="K44" s="223"/>
      <c r="L44" s="223"/>
      <c r="M44" s="223"/>
      <c r="N44" s="223"/>
      <c r="O44" s="223"/>
      <c r="P44" s="223"/>
      <c r="Q44" s="223"/>
      <c r="R44" s="224" t="s">
        <v>23</v>
      </c>
      <c r="S44" s="224"/>
      <c r="T44" s="224"/>
      <c r="U44" s="224"/>
      <c r="V44" s="225"/>
      <c r="W44" s="225"/>
      <c r="X44" s="225"/>
      <c r="Y44" s="225"/>
      <c r="Z44" s="225"/>
      <c r="AA44" s="225"/>
      <c r="AB44" s="225"/>
      <c r="AC44" s="7" t="s">
        <v>8</v>
      </c>
      <c r="AE44" s="8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22.5" customHeight="1" thickBot="1">
      <c r="A45" s="23"/>
      <c r="B45" s="23"/>
      <c r="C45" s="23"/>
      <c r="D45" s="11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6"/>
      <c r="AE45" s="15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23.25" customHeight="1">
      <c r="A46" s="23"/>
      <c r="B46" s="23"/>
      <c r="C46" s="23"/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/>
      <c r="AE46" s="37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23.2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23.2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</sheetData>
  <sheetProtection/>
  <mergeCells count="236">
    <mergeCell ref="B37:B38"/>
    <mergeCell ref="B39:B40"/>
    <mergeCell ref="A6:B9"/>
    <mergeCell ref="AI8:AJ8"/>
    <mergeCell ref="AI7:AJ7"/>
    <mergeCell ref="AI17:AK17"/>
    <mergeCell ref="G5:R6"/>
    <mergeCell ref="S5:T5"/>
    <mergeCell ref="U5:Z5"/>
    <mergeCell ref="AB5:AC5"/>
    <mergeCell ref="B25:B26"/>
    <mergeCell ref="B27:B28"/>
    <mergeCell ref="B29:B30"/>
    <mergeCell ref="B31:B32"/>
    <mergeCell ref="B33:B34"/>
    <mergeCell ref="B35:B36"/>
    <mergeCell ref="B11:B12"/>
    <mergeCell ref="B13:B14"/>
    <mergeCell ref="B15:B16"/>
    <mergeCell ref="B17:B18"/>
    <mergeCell ref="B19:B20"/>
    <mergeCell ref="B21:B22"/>
    <mergeCell ref="D41:AE42"/>
    <mergeCell ref="E43:F43"/>
    <mergeCell ref="I44:Q44"/>
    <mergeCell ref="R44:U44"/>
    <mergeCell ref="V44:AB44"/>
    <mergeCell ref="D39:E40"/>
    <mergeCell ref="F39:K40"/>
    <mergeCell ref="L39:M40"/>
    <mergeCell ref="S39:T40"/>
    <mergeCell ref="Y39:AE39"/>
    <mergeCell ref="Y36:AE36"/>
    <mergeCell ref="D37:E38"/>
    <mergeCell ref="F37:K38"/>
    <mergeCell ref="L37:M38"/>
    <mergeCell ref="Q37:Q38"/>
    <mergeCell ref="R37:R38"/>
    <mergeCell ref="S37:T38"/>
    <mergeCell ref="S35:T36"/>
    <mergeCell ref="U35:X36"/>
    <mergeCell ref="Y35:AE35"/>
    <mergeCell ref="Y40:AE40"/>
    <mergeCell ref="Y37:AE37"/>
    <mergeCell ref="Y38:AE38"/>
    <mergeCell ref="Y33:AE33"/>
    <mergeCell ref="Y34:AE34"/>
    <mergeCell ref="D35:E36"/>
    <mergeCell ref="F35:K36"/>
    <mergeCell ref="L35:M36"/>
    <mergeCell ref="Q35:Q36"/>
    <mergeCell ref="R35:R36"/>
    <mergeCell ref="U31:X32"/>
    <mergeCell ref="Y31:AE31"/>
    <mergeCell ref="Y32:AE32"/>
    <mergeCell ref="U33:X34"/>
    <mergeCell ref="S31:T32"/>
    <mergeCell ref="Y29:AE29"/>
    <mergeCell ref="Y30:AE30"/>
    <mergeCell ref="D33:E34"/>
    <mergeCell ref="F33:K34"/>
    <mergeCell ref="L33:M34"/>
    <mergeCell ref="Q33:Q34"/>
    <mergeCell ref="R33:R34"/>
    <mergeCell ref="S33:T34"/>
    <mergeCell ref="U27:X28"/>
    <mergeCell ref="Y27:AE27"/>
    <mergeCell ref="Y28:AE28"/>
    <mergeCell ref="D29:E30"/>
    <mergeCell ref="F29:K30"/>
    <mergeCell ref="L29:M30"/>
    <mergeCell ref="Q29:Q30"/>
    <mergeCell ref="R29:R30"/>
    <mergeCell ref="S29:T30"/>
    <mergeCell ref="U29:X30"/>
    <mergeCell ref="D27:E28"/>
    <mergeCell ref="F27:K28"/>
    <mergeCell ref="L27:M28"/>
    <mergeCell ref="Q27:Q28"/>
    <mergeCell ref="R27:R28"/>
    <mergeCell ref="S27:T28"/>
    <mergeCell ref="O27:O28"/>
    <mergeCell ref="P27:P28"/>
    <mergeCell ref="N27:N28"/>
    <mergeCell ref="R23:R24"/>
    <mergeCell ref="S23:T24"/>
    <mergeCell ref="U23:X24"/>
    <mergeCell ref="Y23:AE23"/>
    <mergeCell ref="Y25:AE25"/>
    <mergeCell ref="Y26:AE26"/>
    <mergeCell ref="U25:X26"/>
    <mergeCell ref="Y24:AE24"/>
    <mergeCell ref="F21:K22"/>
    <mergeCell ref="L21:M22"/>
    <mergeCell ref="Q21:Q22"/>
    <mergeCell ref="R21:R22"/>
    <mergeCell ref="S21:T22"/>
    <mergeCell ref="Y21:AE21"/>
    <mergeCell ref="Y22:AE22"/>
    <mergeCell ref="Y18:AE18"/>
    <mergeCell ref="D19:E20"/>
    <mergeCell ref="F19:K20"/>
    <mergeCell ref="L19:M20"/>
    <mergeCell ref="Q19:Q20"/>
    <mergeCell ref="R19:R20"/>
    <mergeCell ref="S19:T20"/>
    <mergeCell ref="U19:X20"/>
    <mergeCell ref="Y19:AE19"/>
    <mergeCell ref="Y20:AE20"/>
    <mergeCell ref="Y15:AE15"/>
    <mergeCell ref="Y16:AE16"/>
    <mergeCell ref="D17:E18"/>
    <mergeCell ref="F17:K18"/>
    <mergeCell ref="L17:M18"/>
    <mergeCell ref="Q17:Q18"/>
    <mergeCell ref="R17:R18"/>
    <mergeCell ref="S17:T18"/>
    <mergeCell ref="U17:X18"/>
    <mergeCell ref="Y17:AE17"/>
    <mergeCell ref="Y11:AE11"/>
    <mergeCell ref="Y12:AE12"/>
    <mergeCell ref="D13:E14"/>
    <mergeCell ref="F13:K14"/>
    <mergeCell ref="L13:M14"/>
    <mergeCell ref="Q13:Q14"/>
    <mergeCell ref="R13:R14"/>
    <mergeCell ref="S13:T14"/>
    <mergeCell ref="U13:X14"/>
    <mergeCell ref="U9:X10"/>
    <mergeCell ref="Y9:AE9"/>
    <mergeCell ref="Y10:AE10"/>
    <mergeCell ref="N11:N12"/>
    <mergeCell ref="O11:O12"/>
    <mergeCell ref="P11:P12"/>
    <mergeCell ref="Q11:Q12"/>
    <mergeCell ref="R11:R12"/>
    <mergeCell ref="S11:T12"/>
    <mergeCell ref="U11:X12"/>
    <mergeCell ref="Z2:AB3"/>
    <mergeCell ref="AD2:AE3"/>
    <mergeCell ref="E3:T3"/>
    <mergeCell ref="D5:F6"/>
    <mergeCell ref="AD5:AE5"/>
    <mergeCell ref="S6:T6"/>
    <mergeCell ref="U6:Z6"/>
    <mergeCell ref="AB6:AC6"/>
    <mergeCell ref="W2:Y3"/>
    <mergeCell ref="AD6:AE6"/>
    <mergeCell ref="AB7:AC7"/>
    <mergeCell ref="AD7:AE7"/>
    <mergeCell ref="D7:F7"/>
    <mergeCell ref="AH19:AK23"/>
    <mergeCell ref="U8:X8"/>
    <mergeCell ref="Y8:AE8"/>
    <mergeCell ref="D9:E10"/>
    <mergeCell ref="F9:K10"/>
    <mergeCell ref="L9:R10"/>
    <mergeCell ref="S9:T10"/>
    <mergeCell ref="N39:N40"/>
    <mergeCell ref="O39:O40"/>
    <mergeCell ref="P39:P40"/>
    <mergeCell ref="U39:X40"/>
    <mergeCell ref="P37:P38"/>
    <mergeCell ref="N37:N38"/>
    <mergeCell ref="O37:O38"/>
    <mergeCell ref="U37:X38"/>
    <mergeCell ref="Q39:Q40"/>
    <mergeCell ref="R39:R40"/>
    <mergeCell ref="R31:R32"/>
    <mergeCell ref="N35:N36"/>
    <mergeCell ref="O35:O36"/>
    <mergeCell ref="P35:P36"/>
    <mergeCell ref="P33:P34"/>
    <mergeCell ref="N33:N34"/>
    <mergeCell ref="O33:O34"/>
    <mergeCell ref="N31:N32"/>
    <mergeCell ref="O31:O32"/>
    <mergeCell ref="P31:P32"/>
    <mergeCell ref="L31:M32"/>
    <mergeCell ref="Q31:Q32"/>
    <mergeCell ref="Q25:Q26"/>
    <mergeCell ref="R25:R26"/>
    <mergeCell ref="S25:T26"/>
    <mergeCell ref="D31:E32"/>
    <mergeCell ref="F31:K32"/>
    <mergeCell ref="N29:N30"/>
    <mergeCell ref="O29:O30"/>
    <mergeCell ref="P29:P30"/>
    <mergeCell ref="D25:E26"/>
    <mergeCell ref="F25:K26"/>
    <mergeCell ref="L25:M26"/>
    <mergeCell ref="N23:N24"/>
    <mergeCell ref="O23:O24"/>
    <mergeCell ref="P23:P24"/>
    <mergeCell ref="N25:N26"/>
    <mergeCell ref="O25:O26"/>
    <mergeCell ref="P25:P26"/>
    <mergeCell ref="B23:B24"/>
    <mergeCell ref="N21:N22"/>
    <mergeCell ref="O21:O22"/>
    <mergeCell ref="P21:P22"/>
    <mergeCell ref="U21:X22"/>
    <mergeCell ref="D23:E24"/>
    <mergeCell ref="F23:K24"/>
    <mergeCell ref="L23:M24"/>
    <mergeCell ref="Q23:Q24"/>
    <mergeCell ref="D21:E22"/>
    <mergeCell ref="Q15:Q16"/>
    <mergeCell ref="R15:R16"/>
    <mergeCell ref="S15:T16"/>
    <mergeCell ref="P19:P20"/>
    <mergeCell ref="N19:N20"/>
    <mergeCell ref="O19:O20"/>
    <mergeCell ref="N17:N18"/>
    <mergeCell ref="O17:O18"/>
    <mergeCell ref="P17:P18"/>
    <mergeCell ref="U15:X16"/>
    <mergeCell ref="D15:E16"/>
    <mergeCell ref="F15:K16"/>
    <mergeCell ref="L15:M16"/>
    <mergeCell ref="N13:N14"/>
    <mergeCell ref="O13:O14"/>
    <mergeCell ref="P13:P14"/>
    <mergeCell ref="N15:N16"/>
    <mergeCell ref="O15:O16"/>
    <mergeCell ref="P15:P16"/>
    <mergeCell ref="G7:R7"/>
    <mergeCell ref="Y13:AE13"/>
    <mergeCell ref="Y14:AE14"/>
    <mergeCell ref="D11:E12"/>
    <mergeCell ref="F11:K12"/>
    <mergeCell ref="L11:M12"/>
    <mergeCell ref="D8:F8"/>
    <mergeCell ref="G8:T8"/>
    <mergeCell ref="S7:T7"/>
    <mergeCell ref="U7:Z7"/>
  </mergeCells>
  <printOptions/>
  <pageMargins left="0.7086614173228347" right="0.31496062992125984" top="0.7480314960629921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F9" sqref="AF9"/>
    </sheetView>
  </sheetViews>
  <sheetFormatPr defaultColWidth="3.75390625" defaultRowHeight="22.5" customHeight="1"/>
  <cols>
    <col min="1" max="2" width="3.75390625" style="1" customWidth="1"/>
    <col min="3" max="30" width="3.25390625" style="1" customWidth="1"/>
    <col min="31" max="33" width="3.75390625" style="1" customWidth="1"/>
    <col min="34" max="34" width="7.375" style="1" customWidth="1"/>
    <col min="35" max="35" width="28.25390625" style="1" customWidth="1"/>
    <col min="36" max="36" width="33.25390625" style="1" customWidth="1"/>
    <col min="37" max="37" width="6.375" style="1" customWidth="1"/>
    <col min="38" max="16384" width="3.75390625" style="1" customWidth="1"/>
  </cols>
  <sheetData>
    <row r="1" spans="1:40" ht="20.25" customHeight="1">
      <c r="A1" s="38"/>
      <c r="B1" s="38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38"/>
      <c r="AF1" s="38"/>
      <c r="AG1" s="38"/>
      <c r="AH1" s="38"/>
      <c r="AI1" s="38"/>
      <c r="AJ1" s="38"/>
      <c r="AK1" s="38"/>
      <c r="AL1" s="38"/>
      <c r="AM1" s="38"/>
      <c r="AN1" s="38"/>
    </row>
    <row r="2" spans="1:40" ht="22.5" customHeight="1">
      <c r="A2" s="38"/>
      <c r="B2" s="38"/>
      <c r="C2" s="19" t="str">
        <f>AJ7&amp;AF7&amp;AJ8</f>
        <v>平成28年度</v>
      </c>
      <c r="E2" s="19"/>
      <c r="F2" s="19"/>
      <c r="G2" s="19"/>
      <c r="H2" s="19" t="str">
        <f>VLOOKUP(AF8,AG9:AJ16,3,1)</f>
        <v>長崎県高等学校総合体育大会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4"/>
      <c r="V2" s="192" t="s">
        <v>17</v>
      </c>
      <c r="W2" s="193"/>
      <c r="X2" s="194"/>
      <c r="Y2" s="192" t="s">
        <v>18</v>
      </c>
      <c r="Z2" s="193"/>
      <c r="AA2" s="194"/>
      <c r="AC2" s="198" t="s">
        <v>61</v>
      </c>
      <c r="AD2" s="199"/>
      <c r="AE2" s="38"/>
      <c r="AF2" s="45" t="s">
        <v>74</v>
      </c>
      <c r="AG2" s="46"/>
      <c r="AH2" s="46"/>
      <c r="AI2" s="46"/>
      <c r="AJ2" s="46"/>
      <c r="AK2" s="38"/>
      <c r="AL2" s="38"/>
      <c r="AM2" s="38"/>
      <c r="AN2" s="38"/>
    </row>
    <row r="3" spans="1:40" ht="22.5" customHeight="1">
      <c r="A3" s="38"/>
      <c r="B3" s="38"/>
      <c r="D3" s="200" t="str">
        <f>VLOOKUP(AF8,AG9:AJ16,4,1)</f>
        <v>バスケットボール競技　参加申込書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"/>
      <c r="V3" s="195"/>
      <c r="W3" s="196"/>
      <c r="X3" s="197"/>
      <c r="Y3" s="195"/>
      <c r="Z3" s="196"/>
      <c r="AA3" s="197"/>
      <c r="AC3" s="199"/>
      <c r="AD3" s="199"/>
      <c r="AE3" s="38"/>
      <c r="AF3" s="46" t="s">
        <v>76</v>
      </c>
      <c r="AG3" s="46"/>
      <c r="AH3" s="46"/>
      <c r="AI3" s="46"/>
      <c r="AJ3" s="46"/>
      <c r="AK3" s="38"/>
      <c r="AL3" s="47"/>
      <c r="AM3" s="47"/>
      <c r="AN3" s="38"/>
    </row>
    <row r="4" spans="1:40" ht="23.25" customHeight="1" thickBot="1">
      <c r="A4" s="38"/>
      <c r="B4" s="3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60"/>
      <c r="X4" s="260"/>
      <c r="Y4" s="260"/>
      <c r="Z4" s="260"/>
      <c r="AA4" s="260"/>
      <c r="AB4" s="260"/>
      <c r="AC4" s="260"/>
      <c r="AE4" s="38"/>
      <c r="AF4" s="46" t="s">
        <v>72</v>
      </c>
      <c r="AG4" s="46"/>
      <c r="AH4" s="46"/>
      <c r="AI4" s="46"/>
      <c r="AJ4" s="46"/>
      <c r="AK4" s="38"/>
      <c r="AL4" s="38"/>
      <c r="AM4" s="38"/>
      <c r="AN4" s="38"/>
    </row>
    <row r="5" spans="1:40" ht="18.75" customHeight="1">
      <c r="A5" s="38"/>
      <c r="B5" s="38"/>
      <c r="C5" s="201" t="s">
        <v>7</v>
      </c>
      <c r="D5" s="202"/>
      <c r="E5" s="203"/>
      <c r="F5" s="228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 s="231"/>
      <c r="S5" s="232"/>
      <c r="T5" s="233" t="s">
        <v>1</v>
      </c>
      <c r="U5" s="234"/>
      <c r="V5" s="234"/>
      <c r="W5" s="234"/>
      <c r="X5" s="234"/>
      <c r="Y5" s="235"/>
      <c r="Z5" s="17" t="s">
        <v>15</v>
      </c>
      <c r="AA5" s="207" t="s">
        <v>71</v>
      </c>
      <c r="AB5" s="236"/>
      <c r="AC5" s="207" t="s">
        <v>26</v>
      </c>
      <c r="AD5" s="208"/>
      <c r="AE5" s="38"/>
      <c r="AF5" s="46" t="s">
        <v>73</v>
      </c>
      <c r="AG5" s="46"/>
      <c r="AH5" s="46"/>
      <c r="AI5" s="46"/>
      <c r="AJ5" s="46"/>
      <c r="AK5" s="38"/>
      <c r="AL5" s="38"/>
      <c r="AM5" s="38"/>
      <c r="AN5" s="38"/>
    </row>
    <row r="6" spans="1:40" ht="26.25" customHeight="1">
      <c r="A6" s="38"/>
      <c r="B6" s="38"/>
      <c r="C6" s="204"/>
      <c r="D6" s="205"/>
      <c r="E6" s="206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61" t="s">
        <v>3</v>
      </c>
      <c r="S6" s="162"/>
      <c r="T6" s="163"/>
      <c r="U6" s="164"/>
      <c r="V6" s="164"/>
      <c r="W6" s="164"/>
      <c r="X6" s="164"/>
      <c r="Y6" s="165"/>
      <c r="Z6" s="102"/>
      <c r="AA6" s="166"/>
      <c r="AB6" s="167"/>
      <c r="AC6" s="168"/>
      <c r="AD6" s="169"/>
      <c r="AE6" s="38"/>
      <c r="AF6" s="46" t="s">
        <v>75</v>
      </c>
      <c r="AG6" s="46"/>
      <c r="AH6" s="46"/>
      <c r="AI6" s="46"/>
      <c r="AJ6" s="46"/>
      <c r="AK6" s="38"/>
      <c r="AL6" s="38"/>
      <c r="AM6" s="38"/>
      <c r="AN6" s="38"/>
    </row>
    <row r="7" spans="1:40" ht="26.25" customHeight="1">
      <c r="A7" s="38"/>
      <c r="B7" s="38"/>
      <c r="C7" s="170" t="s">
        <v>20</v>
      </c>
      <c r="D7" s="171"/>
      <c r="E7" s="142"/>
      <c r="F7" s="118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161" t="s">
        <v>19</v>
      </c>
      <c r="S7" s="162"/>
      <c r="T7" s="163"/>
      <c r="U7" s="164"/>
      <c r="V7" s="164"/>
      <c r="W7" s="164"/>
      <c r="X7" s="164"/>
      <c r="Y7" s="165"/>
      <c r="Z7" s="102"/>
      <c r="AA7" s="166"/>
      <c r="AB7" s="167"/>
      <c r="AC7" s="168"/>
      <c r="AD7" s="169"/>
      <c r="AE7" s="38"/>
      <c r="AF7" s="18">
        <v>28</v>
      </c>
      <c r="AG7" s="38" t="s">
        <v>48</v>
      </c>
      <c r="AH7" s="237" t="s">
        <v>60</v>
      </c>
      <c r="AI7" s="237"/>
      <c r="AJ7" s="46" t="s">
        <v>12</v>
      </c>
      <c r="AK7" s="49"/>
      <c r="AL7" s="38"/>
      <c r="AM7" s="38"/>
      <c r="AN7" s="38"/>
    </row>
    <row r="8" spans="1:40" ht="26.25" customHeight="1" thickBot="1">
      <c r="A8" s="38"/>
      <c r="B8" s="38"/>
      <c r="C8" s="248" t="s">
        <v>11</v>
      </c>
      <c r="D8" s="249"/>
      <c r="E8" s="250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3"/>
      <c r="T8" s="257" t="s">
        <v>27</v>
      </c>
      <c r="U8" s="258"/>
      <c r="V8" s="258"/>
      <c r="W8" s="259"/>
      <c r="X8" s="254"/>
      <c r="Y8" s="255"/>
      <c r="Z8" s="255"/>
      <c r="AA8" s="255"/>
      <c r="AB8" s="255"/>
      <c r="AC8" s="255"/>
      <c r="AD8" s="256"/>
      <c r="AE8" s="38"/>
      <c r="AF8" s="18">
        <v>1</v>
      </c>
      <c r="AG8" s="38" t="s">
        <v>48</v>
      </c>
      <c r="AH8" s="238" t="s">
        <v>47</v>
      </c>
      <c r="AI8" s="238"/>
      <c r="AJ8" s="47" t="s">
        <v>46</v>
      </c>
      <c r="AK8" s="49"/>
      <c r="AL8" s="38"/>
      <c r="AM8" s="38"/>
      <c r="AN8" s="38"/>
    </row>
    <row r="9" spans="1:40" ht="16.5" customHeight="1">
      <c r="A9" s="38"/>
      <c r="B9" s="38"/>
      <c r="C9" s="186" t="s">
        <v>10</v>
      </c>
      <c r="D9" s="187"/>
      <c r="E9" s="189" t="s">
        <v>29</v>
      </c>
      <c r="F9" s="190"/>
      <c r="G9" s="190"/>
      <c r="H9" s="190"/>
      <c r="I9" s="190"/>
      <c r="J9" s="187"/>
      <c r="K9" s="209" t="s">
        <v>79</v>
      </c>
      <c r="L9" s="190"/>
      <c r="M9" s="190"/>
      <c r="N9" s="190"/>
      <c r="O9" s="190"/>
      <c r="P9" s="190"/>
      <c r="Q9" s="187"/>
      <c r="R9" s="189" t="s">
        <v>9</v>
      </c>
      <c r="S9" s="187"/>
      <c r="T9" s="189" t="s">
        <v>78</v>
      </c>
      <c r="U9" s="190"/>
      <c r="V9" s="190"/>
      <c r="W9" s="187"/>
      <c r="X9" s="210" t="s">
        <v>40</v>
      </c>
      <c r="Y9" s="211"/>
      <c r="Z9" s="211"/>
      <c r="AA9" s="211"/>
      <c r="AB9" s="211"/>
      <c r="AC9" s="211"/>
      <c r="AD9" s="212"/>
      <c r="AE9" s="38"/>
      <c r="AF9" s="38"/>
      <c r="AG9" s="48">
        <v>1</v>
      </c>
      <c r="AH9" s="50" t="s">
        <v>63</v>
      </c>
      <c r="AI9" s="51" t="s">
        <v>49</v>
      </c>
      <c r="AJ9" s="51" t="s">
        <v>53</v>
      </c>
      <c r="AK9" s="38"/>
      <c r="AL9" s="38"/>
      <c r="AM9" s="38"/>
      <c r="AN9" s="38"/>
    </row>
    <row r="10" spans="1:40" ht="16.5" customHeight="1">
      <c r="A10" s="38"/>
      <c r="B10" s="38"/>
      <c r="C10" s="188"/>
      <c r="D10" s="159"/>
      <c r="E10" s="158"/>
      <c r="F10" s="191"/>
      <c r="G10" s="191"/>
      <c r="H10" s="191"/>
      <c r="I10" s="191"/>
      <c r="J10" s="159"/>
      <c r="K10" s="158"/>
      <c r="L10" s="191"/>
      <c r="M10" s="191"/>
      <c r="N10" s="191"/>
      <c r="O10" s="191"/>
      <c r="P10" s="191"/>
      <c r="Q10" s="159"/>
      <c r="R10" s="158"/>
      <c r="S10" s="159"/>
      <c r="T10" s="158"/>
      <c r="U10" s="191"/>
      <c r="V10" s="191"/>
      <c r="W10" s="159"/>
      <c r="X10" s="213" t="s">
        <v>41</v>
      </c>
      <c r="Y10" s="214"/>
      <c r="Z10" s="214"/>
      <c r="AA10" s="214"/>
      <c r="AB10" s="214"/>
      <c r="AC10" s="214"/>
      <c r="AD10" s="215"/>
      <c r="AE10" s="38"/>
      <c r="AF10" s="38"/>
      <c r="AG10" s="48">
        <v>2</v>
      </c>
      <c r="AH10" s="50" t="s">
        <v>64</v>
      </c>
      <c r="AI10" s="51" t="s">
        <v>50</v>
      </c>
      <c r="AJ10" s="51" t="s">
        <v>52</v>
      </c>
      <c r="AK10" s="38"/>
      <c r="AL10" s="38"/>
      <c r="AM10" s="38"/>
      <c r="AN10" s="38"/>
    </row>
    <row r="11" spans="1:40" ht="16.5" customHeight="1">
      <c r="A11" s="38"/>
      <c r="B11" s="38"/>
      <c r="C11" s="126" t="s">
        <v>28</v>
      </c>
      <c r="D11" s="127"/>
      <c r="E11" s="130"/>
      <c r="F11" s="131"/>
      <c r="G11" s="131"/>
      <c r="H11" s="131"/>
      <c r="I11" s="131"/>
      <c r="J11" s="132"/>
      <c r="K11" s="136"/>
      <c r="L11" s="137"/>
      <c r="M11" s="152" t="s">
        <v>0</v>
      </c>
      <c r="N11" s="261"/>
      <c r="O11" s="152" t="s">
        <v>13</v>
      </c>
      <c r="P11" s="154"/>
      <c r="Q11" s="156" t="s">
        <v>14</v>
      </c>
      <c r="R11" s="143"/>
      <c r="S11" s="145"/>
      <c r="T11" s="130"/>
      <c r="U11" s="131"/>
      <c r="V11" s="131"/>
      <c r="W11" s="132"/>
      <c r="X11" s="121"/>
      <c r="Y11" s="121"/>
      <c r="Z11" s="121"/>
      <c r="AA11" s="121"/>
      <c r="AB11" s="121"/>
      <c r="AC11" s="121"/>
      <c r="AD11" s="122"/>
      <c r="AE11" s="38"/>
      <c r="AF11" s="38"/>
      <c r="AG11" s="48">
        <v>3</v>
      </c>
      <c r="AH11" s="50" t="s">
        <v>65</v>
      </c>
      <c r="AI11" s="51" t="s">
        <v>51</v>
      </c>
      <c r="AJ11" s="51" t="s">
        <v>53</v>
      </c>
      <c r="AK11" s="38"/>
      <c r="AL11" s="38"/>
      <c r="AM11" s="38"/>
      <c r="AN11" s="38"/>
    </row>
    <row r="12" spans="1:40" ht="16.5" customHeight="1">
      <c r="A12" s="38"/>
      <c r="B12" s="38"/>
      <c r="C12" s="128"/>
      <c r="D12" s="129"/>
      <c r="E12" s="133"/>
      <c r="F12" s="134"/>
      <c r="G12" s="134"/>
      <c r="H12" s="134"/>
      <c r="I12" s="134"/>
      <c r="J12" s="135"/>
      <c r="K12" s="138"/>
      <c r="L12" s="139"/>
      <c r="M12" s="153"/>
      <c r="N12" s="262"/>
      <c r="O12" s="153"/>
      <c r="P12" s="155"/>
      <c r="Q12" s="157"/>
      <c r="R12" s="158"/>
      <c r="S12" s="159"/>
      <c r="T12" s="133"/>
      <c r="U12" s="134"/>
      <c r="V12" s="134"/>
      <c r="W12" s="135"/>
      <c r="X12" s="123"/>
      <c r="Y12" s="124"/>
      <c r="Z12" s="124"/>
      <c r="AA12" s="124"/>
      <c r="AB12" s="124"/>
      <c r="AC12" s="124"/>
      <c r="AD12" s="125"/>
      <c r="AE12" s="38"/>
      <c r="AF12" s="38"/>
      <c r="AG12" s="48">
        <v>4</v>
      </c>
      <c r="AH12" s="50" t="s">
        <v>66</v>
      </c>
      <c r="AI12" s="51" t="s">
        <v>54</v>
      </c>
      <c r="AJ12" s="51" t="s">
        <v>55</v>
      </c>
      <c r="AK12" s="38"/>
      <c r="AL12" s="38"/>
      <c r="AM12" s="38"/>
      <c r="AN12" s="38"/>
    </row>
    <row r="13" spans="1:40" ht="16.5" customHeight="1">
      <c r="A13" s="38"/>
      <c r="B13" s="38"/>
      <c r="C13" s="126" t="s">
        <v>30</v>
      </c>
      <c r="D13" s="127"/>
      <c r="E13" s="130"/>
      <c r="F13" s="131"/>
      <c r="G13" s="131"/>
      <c r="H13" s="131"/>
      <c r="I13" s="131"/>
      <c r="J13" s="132"/>
      <c r="K13" s="136"/>
      <c r="L13" s="137"/>
      <c r="M13" s="152" t="s">
        <v>0</v>
      </c>
      <c r="N13" s="261"/>
      <c r="O13" s="152" t="s">
        <v>13</v>
      </c>
      <c r="P13" s="154"/>
      <c r="Q13" s="156" t="s">
        <v>14</v>
      </c>
      <c r="R13" s="143"/>
      <c r="S13" s="145"/>
      <c r="T13" s="130"/>
      <c r="U13" s="131"/>
      <c r="V13" s="131"/>
      <c r="W13" s="132"/>
      <c r="X13" s="121"/>
      <c r="Y13" s="121"/>
      <c r="Z13" s="121"/>
      <c r="AA13" s="121"/>
      <c r="AB13" s="121"/>
      <c r="AC13" s="121"/>
      <c r="AD13" s="122"/>
      <c r="AE13" s="38"/>
      <c r="AF13" s="38"/>
      <c r="AG13" s="48">
        <v>5</v>
      </c>
      <c r="AH13" s="50" t="s">
        <v>67</v>
      </c>
      <c r="AI13" s="51" t="s">
        <v>56</v>
      </c>
      <c r="AJ13" s="51" t="s">
        <v>57</v>
      </c>
      <c r="AK13" s="38"/>
      <c r="AL13" s="38"/>
      <c r="AM13" s="38"/>
      <c r="AN13" s="38"/>
    </row>
    <row r="14" spans="1:40" ht="16.5" customHeight="1">
      <c r="A14" s="38"/>
      <c r="B14" s="38"/>
      <c r="C14" s="128"/>
      <c r="D14" s="129"/>
      <c r="E14" s="133"/>
      <c r="F14" s="134"/>
      <c r="G14" s="134"/>
      <c r="H14" s="134"/>
      <c r="I14" s="134"/>
      <c r="J14" s="135"/>
      <c r="K14" s="138"/>
      <c r="L14" s="139"/>
      <c r="M14" s="153"/>
      <c r="N14" s="262"/>
      <c r="O14" s="153"/>
      <c r="P14" s="155"/>
      <c r="Q14" s="157"/>
      <c r="R14" s="158"/>
      <c r="S14" s="159"/>
      <c r="T14" s="133"/>
      <c r="U14" s="134"/>
      <c r="V14" s="134"/>
      <c r="W14" s="135"/>
      <c r="X14" s="123"/>
      <c r="Y14" s="124"/>
      <c r="Z14" s="124"/>
      <c r="AA14" s="124"/>
      <c r="AB14" s="124"/>
      <c r="AC14" s="124"/>
      <c r="AD14" s="125"/>
      <c r="AE14" s="38"/>
      <c r="AF14" s="38"/>
      <c r="AG14" s="48">
        <v>6</v>
      </c>
      <c r="AH14" s="50" t="s">
        <v>21</v>
      </c>
      <c r="AI14" s="51" t="s">
        <v>58</v>
      </c>
      <c r="AJ14" s="51" t="s">
        <v>57</v>
      </c>
      <c r="AK14" s="38"/>
      <c r="AL14" s="38"/>
      <c r="AM14" s="38"/>
      <c r="AN14" s="38"/>
    </row>
    <row r="15" spans="1:40" ht="16.5" customHeight="1">
      <c r="A15" s="38"/>
      <c r="B15" s="38"/>
      <c r="C15" s="126" t="s">
        <v>31</v>
      </c>
      <c r="D15" s="127"/>
      <c r="E15" s="130"/>
      <c r="F15" s="131"/>
      <c r="G15" s="131"/>
      <c r="H15" s="131"/>
      <c r="I15" s="131"/>
      <c r="J15" s="132"/>
      <c r="K15" s="136"/>
      <c r="L15" s="137"/>
      <c r="M15" s="152" t="s">
        <v>0</v>
      </c>
      <c r="N15" s="261"/>
      <c r="O15" s="152" t="s">
        <v>13</v>
      </c>
      <c r="P15" s="154"/>
      <c r="Q15" s="156" t="s">
        <v>14</v>
      </c>
      <c r="R15" s="143"/>
      <c r="S15" s="145"/>
      <c r="T15" s="130"/>
      <c r="U15" s="131"/>
      <c r="V15" s="131"/>
      <c r="W15" s="132"/>
      <c r="X15" s="121"/>
      <c r="Y15" s="121"/>
      <c r="Z15" s="121"/>
      <c r="AA15" s="121"/>
      <c r="AB15" s="121"/>
      <c r="AC15" s="121"/>
      <c r="AD15" s="122"/>
      <c r="AE15" s="38"/>
      <c r="AF15" s="38"/>
      <c r="AG15" s="48">
        <v>7</v>
      </c>
      <c r="AH15" s="50" t="s">
        <v>21</v>
      </c>
      <c r="AI15" s="51" t="s">
        <v>59</v>
      </c>
      <c r="AJ15" s="51" t="s">
        <v>57</v>
      </c>
      <c r="AK15" s="38"/>
      <c r="AL15" s="38"/>
      <c r="AM15" s="38"/>
      <c r="AN15" s="38"/>
    </row>
    <row r="16" spans="1:40" ht="16.5" customHeight="1">
      <c r="A16" s="38"/>
      <c r="B16" s="38"/>
      <c r="C16" s="128"/>
      <c r="D16" s="129"/>
      <c r="E16" s="133"/>
      <c r="F16" s="134"/>
      <c r="G16" s="134"/>
      <c r="H16" s="134"/>
      <c r="I16" s="134"/>
      <c r="J16" s="135"/>
      <c r="K16" s="138"/>
      <c r="L16" s="139"/>
      <c r="M16" s="153"/>
      <c r="N16" s="262"/>
      <c r="O16" s="153"/>
      <c r="P16" s="155"/>
      <c r="Q16" s="157"/>
      <c r="R16" s="158"/>
      <c r="S16" s="159"/>
      <c r="T16" s="133"/>
      <c r="U16" s="134"/>
      <c r="V16" s="134"/>
      <c r="W16" s="135"/>
      <c r="X16" s="123"/>
      <c r="Y16" s="124"/>
      <c r="Z16" s="124"/>
      <c r="AA16" s="124"/>
      <c r="AB16" s="124"/>
      <c r="AC16" s="124"/>
      <c r="AD16" s="125"/>
      <c r="AE16" s="38"/>
      <c r="AF16" s="38"/>
      <c r="AG16" s="48">
        <v>8</v>
      </c>
      <c r="AH16" s="52" t="s">
        <v>69</v>
      </c>
      <c r="AI16" s="48"/>
      <c r="AJ16" s="51"/>
      <c r="AK16" s="46"/>
      <c r="AL16" s="38"/>
      <c r="AM16" s="38"/>
      <c r="AN16" s="38"/>
    </row>
    <row r="17" spans="1:40" ht="16.5" customHeight="1">
      <c r="A17" s="38"/>
      <c r="B17" s="38"/>
      <c r="C17" s="126" t="s">
        <v>5</v>
      </c>
      <c r="D17" s="127"/>
      <c r="E17" s="130"/>
      <c r="F17" s="131"/>
      <c r="G17" s="131"/>
      <c r="H17" s="131"/>
      <c r="I17" s="131"/>
      <c r="J17" s="132"/>
      <c r="K17" s="136"/>
      <c r="L17" s="137"/>
      <c r="M17" s="152" t="s">
        <v>0</v>
      </c>
      <c r="N17" s="261"/>
      <c r="O17" s="152" t="s">
        <v>13</v>
      </c>
      <c r="P17" s="154"/>
      <c r="Q17" s="156" t="s">
        <v>14</v>
      </c>
      <c r="R17" s="143"/>
      <c r="S17" s="145"/>
      <c r="T17" s="130"/>
      <c r="U17" s="131"/>
      <c r="V17" s="131"/>
      <c r="W17" s="132"/>
      <c r="X17" s="121"/>
      <c r="Y17" s="121"/>
      <c r="Z17" s="121"/>
      <c r="AA17" s="121"/>
      <c r="AB17" s="121"/>
      <c r="AC17" s="121"/>
      <c r="AD17" s="122"/>
      <c r="AE17" s="38"/>
      <c r="AF17" s="38"/>
      <c r="AG17" s="38"/>
      <c r="AH17" s="53" t="s">
        <v>68</v>
      </c>
      <c r="AI17" s="54"/>
      <c r="AJ17" s="53"/>
      <c r="AK17" s="47"/>
      <c r="AL17" s="38"/>
      <c r="AM17" s="38"/>
      <c r="AN17" s="38"/>
    </row>
    <row r="18" spans="1:40" ht="16.5" customHeight="1" thickBot="1">
      <c r="A18" s="38"/>
      <c r="B18" s="38"/>
      <c r="C18" s="128"/>
      <c r="D18" s="129"/>
      <c r="E18" s="133"/>
      <c r="F18" s="134"/>
      <c r="G18" s="134"/>
      <c r="H18" s="134"/>
      <c r="I18" s="134"/>
      <c r="J18" s="135"/>
      <c r="K18" s="138"/>
      <c r="L18" s="139"/>
      <c r="M18" s="153"/>
      <c r="N18" s="262"/>
      <c r="O18" s="153"/>
      <c r="P18" s="155"/>
      <c r="Q18" s="157"/>
      <c r="R18" s="158"/>
      <c r="S18" s="159"/>
      <c r="T18" s="133"/>
      <c r="U18" s="134"/>
      <c r="V18" s="134"/>
      <c r="W18" s="135"/>
      <c r="X18" s="123"/>
      <c r="Y18" s="124"/>
      <c r="Z18" s="124"/>
      <c r="AA18" s="124"/>
      <c r="AB18" s="124"/>
      <c r="AC18" s="124"/>
      <c r="AD18" s="125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6.5" customHeight="1" thickTop="1">
      <c r="A19" s="38"/>
      <c r="B19" s="38"/>
      <c r="C19" s="126" t="s">
        <v>32</v>
      </c>
      <c r="D19" s="127"/>
      <c r="E19" s="130"/>
      <c r="F19" s="131"/>
      <c r="G19" s="131"/>
      <c r="H19" s="131"/>
      <c r="I19" s="131"/>
      <c r="J19" s="132"/>
      <c r="K19" s="136"/>
      <c r="L19" s="137"/>
      <c r="M19" s="152" t="s">
        <v>0</v>
      </c>
      <c r="N19" s="261"/>
      <c r="O19" s="152" t="s">
        <v>13</v>
      </c>
      <c r="P19" s="154"/>
      <c r="Q19" s="156" t="s">
        <v>14</v>
      </c>
      <c r="R19" s="143"/>
      <c r="S19" s="145"/>
      <c r="T19" s="130"/>
      <c r="U19" s="131"/>
      <c r="V19" s="131"/>
      <c r="W19" s="132"/>
      <c r="X19" s="121"/>
      <c r="Y19" s="121"/>
      <c r="Z19" s="121"/>
      <c r="AA19" s="121"/>
      <c r="AB19" s="121"/>
      <c r="AC19" s="121"/>
      <c r="AD19" s="122"/>
      <c r="AE19" s="38"/>
      <c r="AF19" s="38"/>
      <c r="AG19" s="239" t="s">
        <v>77</v>
      </c>
      <c r="AH19" s="240"/>
      <c r="AI19" s="240"/>
      <c r="AJ19" s="241"/>
      <c r="AK19" s="38"/>
      <c r="AL19" s="38"/>
      <c r="AM19" s="38"/>
      <c r="AN19" s="38"/>
    </row>
    <row r="20" spans="1:40" ht="16.5" customHeight="1">
      <c r="A20" s="38"/>
      <c r="B20" s="38"/>
      <c r="C20" s="128"/>
      <c r="D20" s="129"/>
      <c r="E20" s="133"/>
      <c r="F20" s="134"/>
      <c r="G20" s="134"/>
      <c r="H20" s="134"/>
      <c r="I20" s="134"/>
      <c r="J20" s="135"/>
      <c r="K20" s="138"/>
      <c r="L20" s="139"/>
      <c r="M20" s="153"/>
      <c r="N20" s="262"/>
      <c r="O20" s="153"/>
      <c r="P20" s="155"/>
      <c r="Q20" s="157"/>
      <c r="R20" s="158"/>
      <c r="S20" s="159"/>
      <c r="T20" s="133"/>
      <c r="U20" s="134"/>
      <c r="V20" s="134"/>
      <c r="W20" s="135"/>
      <c r="X20" s="123"/>
      <c r="Y20" s="124"/>
      <c r="Z20" s="124"/>
      <c r="AA20" s="124"/>
      <c r="AB20" s="124"/>
      <c r="AC20" s="124"/>
      <c r="AD20" s="125"/>
      <c r="AE20" s="38"/>
      <c r="AF20" s="38"/>
      <c r="AG20" s="242"/>
      <c r="AH20" s="243"/>
      <c r="AI20" s="243"/>
      <c r="AJ20" s="244"/>
      <c r="AK20" s="38"/>
      <c r="AL20" s="38"/>
      <c r="AM20" s="38"/>
      <c r="AN20" s="38"/>
    </row>
    <row r="21" spans="1:40" ht="16.5" customHeight="1" thickBot="1">
      <c r="A21" s="38"/>
      <c r="B21" s="38"/>
      <c r="C21" s="126" t="s">
        <v>6</v>
      </c>
      <c r="D21" s="127"/>
      <c r="E21" s="130"/>
      <c r="F21" s="131"/>
      <c r="G21" s="131"/>
      <c r="H21" s="131"/>
      <c r="I21" s="131"/>
      <c r="J21" s="132"/>
      <c r="K21" s="136"/>
      <c r="L21" s="137"/>
      <c r="M21" s="152" t="s">
        <v>0</v>
      </c>
      <c r="N21" s="261"/>
      <c r="O21" s="152" t="s">
        <v>13</v>
      </c>
      <c r="P21" s="154"/>
      <c r="Q21" s="156" t="s">
        <v>14</v>
      </c>
      <c r="R21" s="143"/>
      <c r="S21" s="145"/>
      <c r="T21" s="130"/>
      <c r="U21" s="131"/>
      <c r="V21" s="131"/>
      <c r="W21" s="132"/>
      <c r="X21" s="121"/>
      <c r="Y21" s="121"/>
      <c r="Z21" s="121"/>
      <c r="AA21" s="121"/>
      <c r="AB21" s="121"/>
      <c r="AC21" s="121"/>
      <c r="AD21" s="122"/>
      <c r="AE21" s="38"/>
      <c r="AF21" s="38"/>
      <c r="AG21" s="245"/>
      <c r="AH21" s="246"/>
      <c r="AI21" s="246"/>
      <c r="AJ21" s="247"/>
      <c r="AK21" s="38"/>
      <c r="AL21" s="38"/>
      <c r="AM21" s="38"/>
      <c r="AN21" s="38"/>
    </row>
    <row r="22" spans="1:40" ht="16.5" customHeight="1" thickTop="1">
      <c r="A22" s="38"/>
      <c r="B22" s="38"/>
      <c r="C22" s="128"/>
      <c r="D22" s="129"/>
      <c r="E22" s="133"/>
      <c r="F22" s="134"/>
      <c r="G22" s="134"/>
      <c r="H22" s="134"/>
      <c r="I22" s="134"/>
      <c r="J22" s="135"/>
      <c r="K22" s="138"/>
      <c r="L22" s="139"/>
      <c r="M22" s="153"/>
      <c r="N22" s="262"/>
      <c r="O22" s="153"/>
      <c r="P22" s="155"/>
      <c r="Q22" s="157"/>
      <c r="R22" s="158"/>
      <c r="S22" s="159"/>
      <c r="T22" s="133"/>
      <c r="U22" s="134"/>
      <c r="V22" s="134"/>
      <c r="W22" s="135"/>
      <c r="X22" s="123"/>
      <c r="Y22" s="124"/>
      <c r="Z22" s="124"/>
      <c r="AA22" s="124"/>
      <c r="AB22" s="124"/>
      <c r="AC22" s="124"/>
      <c r="AD22" s="125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6.5" customHeight="1">
      <c r="A23" s="38"/>
      <c r="B23" s="38"/>
      <c r="C23" s="126" t="s">
        <v>24</v>
      </c>
      <c r="D23" s="127"/>
      <c r="E23" s="130"/>
      <c r="F23" s="131"/>
      <c r="G23" s="131"/>
      <c r="H23" s="131"/>
      <c r="I23" s="131"/>
      <c r="J23" s="132"/>
      <c r="K23" s="136"/>
      <c r="L23" s="137"/>
      <c r="M23" s="152" t="s">
        <v>0</v>
      </c>
      <c r="N23" s="261"/>
      <c r="O23" s="152" t="s">
        <v>13</v>
      </c>
      <c r="P23" s="154"/>
      <c r="Q23" s="156" t="s">
        <v>14</v>
      </c>
      <c r="R23" s="143"/>
      <c r="S23" s="145"/>
      <c r="T23" s="130"/>
      <c r="U23" s="131"/>
      <c r="V23" s="131"/>
      <c r="W23" s="132"/>
      <c r="X23" s="121"/>
      <c r="Y23" s="121"/>
      <c r="Z23" s="121"/>
      <c r="AA23" s="121"/>
      <c r="AB23" s="121"/>
      <c r="AC23" s="121"/>
      <c r="AD23" s="122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6.5" customHeight="1">
      <c r="A24" s="38"/>
      <c r="B24" s="38"/>
      <c r="C24" s="128"/>
      <c r="D24" s="129"/>
      <c r="E24" s="133"/>
      <c r="F24" s="134"/>
      <c r="G24" s="134"/>
      <c r="H24" s="134"/>
      <c r="I24" s="134"/>
      <c r="J24" s="135"/>
      <c r="K24" s="138"/>
      <c r="L24" s="139"/>
      <c r="M24" s="153"/>
      <c r="N24" s="262"/>
      <c r="O24" s="153"/>
      <c r="P24" s="155"/>
      <c r="Q24" s="157"/>
      <c r="R24" s="158"/>
      <c r="S24" s="159"/>
      <c r="T24" s="133"/>
      <c r="U24" s="134"/>
      <c r="V24" s="134"/>
      <c r="W24" s="135"/>
      <c r="X24" s="123"/>
      <c r="Y24" s="124"/>
      <c r="Z24" s="124"/>
      <c r="AA24" s="124"/>
      <c r="AB24" s="124"/>
      <c r="AC24" s="124"/>
      <c r="AD24" s="125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6.5" customHeight="1">
      <c r="A25" s="38"/>
      <c r="B25" s="38"/>
      <c r="C25" s="126" t="s">
        <v>25</v>
      </c>
      <c r="D25" s="127"/>
      <c r="E25" s="130"/>
      <c r="F25" s="131"/>
      <c r="G25" s="131"/>
      <c r="H25" s="131"/>
      <c r="I25" s="131"/>
      <c r="J25" s="132"/>
      <c r="K25" s="136"/>
      <c r="L25" s="137"/>
      <c r="M25" s="152" t="s">
        <v>0</v>
      </c>
      <c r="N25" s="261"/>
      <c r="O25" s="152" t="s">
        <v>13</v>
      </c>
      <c r="P25" s="154"/>
      <c r="Q25" s="156" t="s">
        <v>14</v>
      </c>
      <c r="R25" s="143"/>
      <c r="S25" s="145"/>
      <c r="T25" s="130"/>
      <c r="U25" s="131"/>
      <c r="V25" s="131"/>
      <c r="W25" s="132"/>
      <c r="X25" s="121"/>
      <c r="Y25" s="121"/>
      <c r="Z25" s="121"/>
      <c r="AA25" s="121"/>
      <c r="AB25" s="121"/>
      <c r="AC25" s="121"/>
      <c r="AD25" s="122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6.5" customHeight="1">
      <c r="A26" s="38"/>
      <c r="B26" s="38"/>
      <c r="C26" s="128"/>
      <c r="D26" s="129"/>
      <c r="E26" s="133"/>
      <c r="F26" s="134"/>
      <c r="G26" s="134"/>
      <c r="H26" s="134"/>
      <c r="I26" s="134"/>
      <c r="J26" s="135"/>
      <c r="K26" s="138"/>
      <c r="L26" s="139"/>
      <c r="M26" s="153"/>
      <c r="N26" s="262"/>
      <c r="O26" s="153"/>
      <c r="P26" s="155"/>
      <c r="Q26" s="157"/>
      <c r="R26" s="158"/>
      <c r="S26" s="159"/>
      <c r="T26" s="133"/>
      <c r="U26" s="134"/>
      <c r="V26" s="134"/>
      <c r="W26" s="135"/>
      <c r="X26" s="123"/>
      <c r="Y26" s="124"/>
      <c r="Z26" s="124"/>
      <c r="AA26" s="124"/>
      <c r="AB26" s="124"/>
      <c r="AC26" s="124"/>
      <c r="AD26" s="125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6.5" customHeight="1">
      <c r="A27" s="38"/>
      <c r="B27" s="38"/>
      <c r="C27" s="126" t="s">
        <v>33</v>
      </c>
      <c r="D27" s="127"/>
      <c r="E27" s="130"/>
      <c r="F27" s="131"/>
      <c r="G27" s="131"/>
      <c r="H27" s="131"/>
      <c r="I27" s="131"/>
      <c r="J27" s="132"/>
      <c r="K27" s="136"/>
      <c r="L27" s="137"/>
      <c r="M27" s="152" t="s">
        <v>0</v>
      </c>
      <c r="N27" s="261"/>
      <c r="O27" s="152" t="s">
        <v>13</v>
      </c>
      <c r="P27" s="154"/>
      <c r="Q27" s="156" t="s">
        <v>14</v>
      </c>
      <c r="R27" s="143"/>
      <c r="S27" s="145"/>
      <c r="T27" s="130"/>
      <c r="U27" s="131"/>
      <c r="V27" s="131"/>
      <c r="W27" s="132"/>
      <c r="X27" s="121"/>
      <c r="Y27" s="121"/>
      <c r="Z27" s="121"/>
      <c r="AA27" s="121"/>
      <c r="AB27" s="121"/>
      <c r="AC27" s="121"/>
      <c r="AD27" s="122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6.5" customHeight="1">
      <c r="A28" s="38"/>
      <c r="B28" s="38"/>
      <c r="C28" s="128"/>
      <c r="D28" s="129"/>
      <c r="E28" s="133"/>
      <c r="F28" s="134"/>
      <c r="G28" s="134"/>
      <c r="H28" s="134"/>
      <c r="I28" s="134"/>
      <c r="J28" s="135"/>
      <c r="K28" s="138"/>
      <c r="L28" s="139"/>
      <c r="M28" s="153"/>
      <c r="N28" s="262"/>
      <c r="O28" s="153"/>
      <c r="P28" s="155"/>
      <c r="Q28" s="157"/>
      <c r="R28" s="158"/>
      <c r="S28" s="159"/>
      <c r="T28" s="133"/>
      <c r="U28" s="134"/>
      <c r="V28" s="134"/>
      <c r="W28" s="135"/>
      <c r="X28" s="123"/>
      <c r="Y28" s="124"/>
      <c r="Z28" s="124"/>
      <c r="AA28" s="124"/>
      <c r="AB28" s="124"/>
      <c r="AC28" s="124"/>
      <c r="AD28" s="125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6.5" customHeight="1">
      <c r="A29" s="38"/>
      <c r="B29" s="38"/>
      <c r="C29" s="126" t="s">
        <v>34</v>
      </c>
      <c r="D29" s="127"/>
      <c r="E29" s="130"/>
      <c r="F29" s="131"/>
      <c r="G29" s="131"/>
      <c r="H29" s="131"/>
      <c r="I29" s="131"/>
      <c r="J29" s="132"/>
      <c r="K29" s="136"/>
      <c r="L29" s="137"/>
      <c r="M29" s="152" t="s">
        <v>0</v>
      </c>
      <c r="N29" s="261"/>
      <c r="O29" s="152" t="s">
        <v>13</v>
      </c>
      <c r="P29" s="154"/>
      <c r="Q29" s="156" t="s">
        <v>14</v>
      </c>
      <c r="R29" s="143"/>
      <c r="S29" s="145"/>
      <c r="T29" s="130"/>
      <c r="U29" s="131"/>
      <c r="V29" s="131"/>
      <c r="W29" s="132"/>
      <c r="X29" s="121"/>
      <c r="Y29" s="121"/>
      <c r="Z29" s="121"/>
      <c r="AA29" s="121"/>
      <c r="AB29" s="121"/>
      <c r="AC29" s="121"/>
      <c r="AD29" s="122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6.5" customHeight="1">
      <c r="A30" s="38"/>
      <c r="B30" s="38"/>
      <c r="C30" s="128"/>
      <c r="D30" s="129"/>
      <c r="E30" s="133"/>
      <c r="F30" s="134"/>
      <c r="G30" s="134"/>
      <c r="H30" s="134"/>
      <c r="I30" s="134"/>
      <c r="J30" s="135"/>
      <c r="K30" s="138"/>
      <c r="L30" s="139"/>
      <c r="M30" s="153"/>
      <c r="N30" s="262"/>
      <c r="O30" s="153"/>
      <c r="P30" s="155"/>
      <c r="Q30" s="157"/>
      <c r="R30" s="158"/>
      <c r="S30" s="159"/>
      <c r="T30" s="133"/>
      <c r="U30" s="134"/>
      <c r="V30" s="134"/>
      <c r="W30" s="135"/>
      <c r="X30" s="123"/>
      <c r="Y30" s="124"/>
      <c r="Z30" s="124"/>
      <c r="AA30" s="124"/>
      <c r="AB30" s="124"/>
      <c r="AC30" s="124"/>
      <c r="AD30" s="125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6.5" customHeight="1">
      <c r="A31" s="38"/>
      <c r="B31" s="38"/>
      <c r="C31" s="126" t="s">
        <v>35</v>
      </c>
      <c r="D31" s="127"/>
      <c r="E31" s="130"/>
      <c r="F31" s="131"/>
      <c r="G31" s="131"/>
      <c r="H31" s="131"/>
      <c r="I31" s="131"/>
      <c r="J31" s="132"/>
      <c r="K31" s="136"/>
      <c r="L31" s="137"/>
      <c r="M31" s="152" t="s">
        <v>0</v>
      </c>
      <c r="N31" s="261"/>
      <c r="O31" s="152" t="s">
        <v>13</v>
      </c>
      <c r="P31" s="154"/>
      <c r="Q31" s="156" t="s">
        <v>14</v>
      </c>
      <c r="R31" s="143"/>
      <c r="S31" s="145"/>
      <c r="T31" s="130"/>
      <c r="U31" s="131"/>
      <c r="V31" s="131"/>
      <c r="W31" s="132"/>
      <c r="X31" s="121"/>
      <c r="Y31" s="121"/>
      <c r="Z31" s="121"/>
      <c r="AA31" s="121"/>
      <c r="AB31" s="121"/>
      <c r="AC31" s="121"/>
      <c r="AD31" s="122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6.5" customHeight="1">
      <c r="A32" s="38"/>
      <c r="B32" s="38"/>
      <c r="C32" s="128"/>
      <c r="D32" s="129"/>
      <c r="E32" s="133"/>
      <c r="F32" s="134"/>
      <c r="G32" s="134"/>
      <c r="H32" s="134"/>
      <c r="I32" s="134"/>
      <c r="J32" s="135"/>
      <c r="K32" s="138"/>
      <c r="L32" s="139"/>
      <c r="M32" s="153"/>
      <c r="N32" s="262"/>
      <c r="O32" s="153"/>
      <c r="P32" s="155"/>
      <c r="Q32" s="157"/>
      <c r="R32" s="158"/>
      <c r="S32" s="159"/>
      <c r="T32" s="133"/>
      <c r="U32" s="134"/>
      <c r="V32" s="134"/>
      <c r="W32" s="135"/>
      <c r="X32" s="123"/>
      <c r="Y32" s="124"/>
      <c r="Z32" s="124"/>
      <c r="AA32" s="124"/>
      <c r="AB32" s="124"/>
      <c r="AC32" s="124"/>
      <c r="AD32" s="125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6.5" customHeight="1">
      <c r="A33" s="38"/>
      <c r="B33" s="38"/>
      <c r="C33" s="126" t="s">
        <v>36</v>
      </c>
      <c r="D33" s="127"/>
      <c r="E33" s="130"/>
      <c r="F33" s="131"/>
      <c r="G33" s="131"/>
      <c r="H33" s="131"/>
      <c r="I33" s="131"/>
      <c r="J33" s="132"/>
      <c r="K33" s="136"/>
      <c r="L33" s="137"/>
      <c r="M33" s="152" t="s">
        <v>0</v>
      </c>
      <c r="N33" s="261"/>
      <c r="O33" s="152" t="s">
        <v>13</v>
      </c>
      <c r="P33" s="154"/>
      <c r="Q33" s="156" t="s">
        <v>14</v>
      </c>
      <c r="R33" s="143"/>
      <c r="S33" s="145"/>
      <c r="T33" s="130"/>
      <c r="U33" s="131"/>
      <c r="V33" s="131"/>
      <c r="W33" s="132"/>
      <c r="X33" s="121"/>
      <c r="Y33" s="121"/>
      <c r="Z33" s="121"/>
      <c r="AA33" s="121"/>
      <c r="AB33" s="121"/>
      <c r="AC33" s="121"/>
      <c r="AD33" s="122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6.5" customHeight="1">
      <c r="A34" s="38"/>
      <c r="B34" s="38"/>
      <c r="C34" s="128"/>
      <c r="D34" s="129"/>
      <c r="E34" s="133"/>
      <c r="F34" s="134"/>
      <c r="G34" s="134"/>
      <c r="H34" s="134"/>
      <c r="I34" s="134"/>
      <c r="J34" s="135"/>
      <c r="K34" s="138"/>
      <c r="L34" s="139"/>
      <c r="M34" s="153"/>
      <c r="N34" s="262"/>
      <c r="O34" s="153"/>
      <c r="P34" s="155"/>
      <c r="Q34" s="157"/>
      <c r="R34" s="158"/>
      <c r="S34" s="159"/>
      <c r="T34" s="133"/>
      <c r="U34" s="134"/>
      <c r="V34" s="134"/>
      <c r="W34" s="135"/>
      <c r="X34" s="123"/>
      <c r="Y34" s="124"/>
      <c r="Z34" s="124"/>
      <c r="AA34" s="124"/>
      <c r="AB34" s="124"/>
      <c r="AC34" s="124"/>
      <c r="AD34" s="125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6.5" customHeight="1">
      <c r="A35" s="38"/>
      <c r="B35" s="38"/>
      <c r="C35" s="126" t="s">
        <v>37</v>
      </c>
      <c r="D35" s="127"/>
      <c r="E35" s="130"/>
      <c r="F35" s="131"/>
      <c r="G35" s="131"/>
      <c r="H35" s="131"/>
      <c r="I35" s="131"/>
      <c r="J35" s="132"/>
      <c r="K35" s="136"/>
      <c r="L35" s="137"/>
      <c r="M35" s="152" t="s">
        <v>0</v>
      </c>
      <c r="N35" s="261"/>
      <c r="O35" s="152" t="s">
        <v>13</v>
      </c>
      <c r="P35" s="154"/>
      <c r="Q35" s="156" t="s">
        <v>14</v>
      </c>
      <c r="R35" s="143"/>
      <c r="S35" s="145"/>
      <c r="T35" s="130"/>
      <c r="U35" s="131"/>
      <c r="V35" s="131"/>
      <c r="W35" s="132"/>
      <c r="X35" s="121"/>
      <c r="Y35" s="121"/>
      <c r="Z35" s="121"/>
      <c r="AA35" s="121"/>
      <c r="AB35" s="121"/>
      <c r="AC35" s="121"/>
      <c r="AD35" s="122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6.5" customHeight="1">
      <c r="A36" s="38"/>
      <c r="B36" s="38"/>
      <c r="C36" s="128"/>
      <c r="D36" s="129"/>
      <c r="E36" s="133"/>
      <c r="F36" s="134"/>
      <c r="G36" s="134"/>
      <c r="H36" s="134"/>
      <c r="I36" s="134"/>
      <c r="J36" s="135"/>
      <c r="K36" s="138"/>
      <c r="L36" s="139"/>
      <c r="M36" s="153"/>
      <c r="N36" s="262"/>
      <c r="O36" s="153"/>
      <c r="P36" s="155"/>
      <c r="Q36" s="157"/>
      <c r="R36" s="158"/>
      <c r="S36" s="159"/>
      <c r="T36" s="133"/>
      <c r="U36" s="134"/>
      <c r="V36" s="134"/>
      <c r="W36" s="135"/>
      <c r="X36" s="123"/>
      <c r="Y36" s="124"/>
      <c r="Z36" s="124"/>
      <c r="AA36" s="124"/>
      <c r="AB36" s="124"/>
      <c r="AC36" s="124"/>
      <c r="AD36" s="125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6.5" customHeight="1">
      <c r="A37" s="38"/>
      <c r="B37" s="38"/>
      <c r="C37" s="126" t="s">
        <v>38</v>
      </c>
      <c r="D37" s="127"/>
      <c r="E37" s="130"/>
      <c r="F37" s="131"/>
      <c r="G37" s="131"/>
      <c r="H37" s="131"/>
      <c r="I37" s="131"/>
      <c r="J37" s="132"/>
      <c r="K37" s="136"/>
      <c r="L37" s="137"/>
      <c r="M37" s="152" t="s">
        <v>0</v>
      </c>
      <c r="N37" s="261"/>
      <c r="O37" s="152" t="s">
        <v>13</v>
      </c>
      <c r="P37" s="154"/>
      <c r="Q37" s="156" t="s">
        <v>14</v>
      </c>
      <c r="R37" s="143"/>
      <c r="S37" s="145"/>
      <c r="T37" s="130"/>
      <c r="U37" s="131"/>
      <c r="V37" s="131"/>
      <c r="W37" s="132"/>
      <c r="X37" s="121"/>
      <c r="Y37" s="121"/>
      <c r="Z37" s="121"/>
      <c r="AA37" s="121"/>
      <c r="AB37" s="121"/>
      <c r="AC37" s="121"/>
      <c r="AD37" s="122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6.5" customHeight="1">
      <c r="A38" s="38"/>
      <c r="B38" s="38"/>
      <c r="C38" s="128"/>
      <c r="D38" s="129"/>
      <c r="E38" s="133"/>
      <c r="F38" s="134"/>
      <c r="G38" s="134"/>
      <c r="H38" s="134"/>
      <c r="I38" s="134"/>
      <c r="J38" s="135"/>
      <c r="K38" s="138"/>
      <c r="L38" s="139"/>
      <c r="M38" s="153"/>
      <c r="N38" s="262"/>
      <c r="O38" s="153"/>
      <c r="P38" s="155"/>
      <c r="Q38" s="157"/>
      <c r="R38" s="158"/>
      <c r="S38" s="159"/>
      <c r="T38" s="133"/>
      <c r="U38" s="134"/>
      <c r="V38" s="134"/>
      <c r="W38" s="135"/>
      <c r="X38" s="123"/>
      <c r="Y38" s="124"/>
      <c r="Z38" s="124"/>
      <c r="AA38" s="124"/>
      <c r="AB38" s="124"/>
      <c r="AC38" s="124"/>
      <c r="AD38" s="125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6.5" customHeight="1">
      <c r="A39" s="38"/>
      <c r="B39" s="38"/>
      <c r="C39" s="126" t="s">
        <v>39</v>
      </c>
      <c r="D39" s="127"/>
      <c r="E39" s="130"/>
      <c r="F39" s="131"/>
      <c r="G39" s="131"/>
      <c r="H39" s="131"/>
      <c r="I39" s="131"/>
      <c r="J39" s="132"/>
      <c r="K39" s="136"/>
      <c r="L39" s="137"/>
      <c r="M39" s="152" t="s">
        <v>0</v>
      </c>
      <c r="N39" s="261"/>
      <c r="O39" s="152" t="s">
        <v>13</v>
      </c>
      <c r="P39" s="154"/>
      <c r="Q39" s="156" t="s">
        <v>14</v>
      </c>
      <c r="R39" s="143"/>
      <c r="S39" s="145"/>
      <c r="T39" s="130"/>
      <c r="U39" s="131"/>
      <c r="V39" s="131"/>
      <c r="W39" s="132"/>
      <c r="X39" s="121"/>
      <c r="Y39" s="121"/>
      <c r="Z39" s="121"/>
      <c r="AA39" s="121"/>
      <c r="AB39" s="121"/>
      <c r="AC39" s="121"/>
      <c r="AD39" s="122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6.5" customHeight="1">
      <c r="A40" s="38"/>
      <c r="B40" s="38"/>
      <c r="C40" s="128"/>
      <c r="D40" s="129"/>
      <c r="E40" s="133"/>
      <c r="F40" s="134"/>
      <c r="G40" s="134"/>
      <c r="H40" s="134"/>
      <c r="I40" s="134"/>
      <c r="J40" s="135"/>
      <c r="K40" s="138"/>
      <c r="L40" s="139"/>
      <c r="M40" s="153"/>
      <c r="N40" s="262"/>
      <c r="O40" s="153"/>
      <c r="P40" s="155"/>
      <c r="Q40" s="157"/>
      <c r="R40" s="158"/>
      <c r="S40" s="159"/>
      <c r="T40" s="133"/>
      <c r="U40" s="134"/>
      <c r="V40" s="134"/>
      <c r="W40" s="135"/>
      <c r="X40" s="123"/>
      <c r="Y40" s="124"/>
      <c r="Z40" s="124"/>
      <c r="AA40" s="124"/>
      <c r="AB40" s="124"/>
      <c r="AC40" s="124"/>
      <c r="AD40" s="125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27.75" customHeight="1">
      <c r="A41" s="38"/>
      <c r="B41" s="38"/>
      <c r="C41" s="216" t="s">
        <v>22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27.75" customHeight="1">
      <c r="A42" s="38"/>
      <c r="B42" s="38"/>
      <c r="C42" s="219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1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27.75" customHeight="1">
      <c r="A43" s="38"/>
      <c r="B43" s="38"/>
      <c r="C43" s="6"/>
      <c r="D43" s="222" t="s">
        <v>12</v>
      </c>
      <c r="E43" s="222"/>
      <c r="F43" s="7"/>
      <c r="G43" s="7" t="s">
        <v>0</v>
      </c>
      <c r="I43" s="7" t="s">
        <v>13</v>
      </c>
      <c r="K43" s="7" t="s">
        <v>14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AD43" s="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27.75" customHeight="1">
      <c r="A44" s="38"/>
      <c r="B44" s="38"/>
      <c r="C44" s="9"/>
      <c r="E44" s="10"/>
      <c r="F44" s="10"/>
      <c r="G44" s="10"/>
      <c r="H44" s="223"/>
      <c r="I44" s="223"/>
      <c r="J44" s="223"/>
      <c r="K44" s="223"/>
      <c r="L44" s="223"/>
      <c r="M44" s="223"/>
      <c r="N44" s="223"/>
      <c r="O44" s="223"/>
      <c r="P44" s="223"/>
      <c r="Q44" s="224" t="s">
        <v>23</v>
      </c>
      <c r="R44" s="224"/>
      <c r="S44" s="224"/>
      <c r="T44" s="224"/>
      <c r="U44" s="225"/>
      <c r="V44" s="225"/>
      <c r="W44" s="225"/>
      <c r="X44" s="225"/>
      <c r="Y44" s="225"/>
      <c r="Z44" s="225"/>
      <c r="AA44" s="225"/>
      <c r="AB44" s="7" t="s">
        <v>8</v>
      </c>
      <c r="AD44" s="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22.5" customHeight="1" thickBot="1">
      <c r="A45" s="38"/>
      <c r="B45" s="38"/>
      <c r="C45" s="11"/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6"/>
      <c r="AD45" s="15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21" customHeight="1">
      <c r="A46" s="38"/>
      <c r="B46" s="38"/>
      <c r="C46" s="41"/>
      <c r="D46" s="41"/>
      <c r="E46" s="41"/>
      <c r="F46" s="41"/>
      <c r="G46" s="41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44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2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</sheetData>
  <sheetProtection/>
  <mergeCells count="220">
    <mergeCell ref="C9:D10"/>
    <mergeCell ref="E9:J10"/>
    <mergeCell ref="K9:Q10"/>
    <mergeCell ref="R9:S10"/>
    <mergeCell ref="T9:W10"/>
    <mergeCell ref="X9:AD9"/>
    <mergeCell ref="X10:AD10"/>
    <mergeCell ref="T39:W40"/>
    <mergeCell ref="X40:AD40"/>
    <mergeCell ref="D43:E43"/>
    <mergeCell ref="C39:D40"/>
    <mergeCell ref="E39:J40"/>
    <mergeCell ref="K39:L40"/>
    <mergeCell ref="M39:M40"/>
    <mergeCell ref="N39:N40"/>
    <mergeCell ref="O39:O40"/>
    <mergeCell ref="X39:AD39"/>
    <mergeCell ref="O37:O38"/>
    <mergeCell ref="P37:P38"/>
    <mergeCell ref="Q37:Q38"/>
    <mergeCell ref="R37:S38"/>
    <mergeCell ref="P39:P40"/>
    <mergeCell ref="Q39:Q40"/>
    <mergeCell ref="R39:S40"/>
    <mergeCell ref="T37:W38"/>
    <mergeCell ref="X38:AD38"/>
    <mergeCell ref="P35:P36"/>
    <mergeCell ref="Q35:Q36"/>
    <mergeCell ref="R35:S36"/>
    <mergeCell ref="T35:W36"/>
    <mergeCell ref="X36:AD36"/>
    <mergeCell ref="X35:AD35"/>
    <mergeCell ref="X37:AD37"/>
    <mergeCell ref="C37:D38"/>
    <mergeCell ref="E37:J38"/>
    <mergeCell ref="K37:L38"/>
    <mergeCell ref="M37:M38"/>
    <mergeCell ref="N37:N38"/>
    <mergeCell ref="C35:D36"/>
    <mergeCell ref="E35:J36"/>
    <mergeCell ref="K35:L36"/>
    <mergeCell ref="M35:M36"/>
    <mergeCell ref="N35:N36"/>
    <mergeCell ref="O35:O36"/>
    <mergeCell ref="O33:O34"/>
    <mergeCell ref="P33:P34"/>
    <mergeCell ref="Q33:Q34"/>
    <mergeCell ref="R33:S34"/>
    <mergeCell ref="T33:W34"/>
    <mergeCell ref="X34:AD34"/>
    <mergeCell ref="P31:P32"/>
    <mergeCell ref="Q31:Q32"/>
    <mergeCell ref="R31:S32"/>
    <mergeCell ref="T31:W32"/>
    <mergeCell ref="X32:AD32"/>
    <mergeCell ref="C33:D34"/>
    <mergeCell ref="E33:J34"/>
    <mergeCell ref="K33:L34"/>
    <mergeCell ref="M33:M34"/>
    <mergeCell ref="N33:N34"/>
    <mergeCell ref="C31:D32"/>
    <mergeCell ref="E31:J32"/>
    <mergeCell ref="K31:L32"/>
    <mergeCell ref="M31:M32"/>
    <mergeCell ref="N31:N32"/>
    <mergeCell ref="O31:O32"/>
    <mergeCell ref="O29:O30"/>
    <mergeCell ref="P29:P30"/>
    <mergeCell ref="Q29:Q30"/>
    <mergeCell ref="R29:S30"/>
    <mergeCell ref="T29:W30"/>
    <mergeCell ref="X30:AD30"/>
    <mergeCell ref="P27:P28"/>
    <mergeCell ref="Q27:Q28"/>
    <mergeCell ref="R27:S28"/>
    <mergeCell ref="T27:W28"/>
    <mergeCell ref="X28:AD28"/>
    <mergeCell ref="C29:D30"/>
    <mergeCell ref="E29:J30"/>
    <mergeCell ref="K29:L30"/>
    <mergeCell ref="M29:M30"/>
    <mergeCell ref="N29:N30"/>
    <mergeCell ref="C27:D28"/>
    <mergeCell ref="E27:J28"/>
    <mergeCell ref="K27:L28"/>
    <mergeCell ref="M27:M28"/>
    <mergeCell ref="N27:N28"/>
    <mergeCell ref="O27:O28"/>
    <mergeCell ref="O25:O26"/>
    <mergeCell ref="P25:P26"/>
    <mergeCell ref="Q25:Q26"/>
    <mergeCell ref="R25:S26"/>
    <mergeCell ref="T25:W26"/>
    <mergeCell ref="X26:AD26"/>
    <mergeCell ref="P23:P24"/>
    <mergeCell ref="Q23:Q24"/>
    <mergeCell ref="R23:S24"/>
    <mergeCell ref="T23:W24"/>
    <mergeCell ref="X24:AD24"/>
    <mergeCell ref="X25:AD25"/>
    <mergeCell ref="C25:D26"/>
    <mergeCell ref="E25:J26"/>
    <mergeCell ref="K25:L26"/>
    <mergeCell ref="M25:M26"/>
    <mergeCell ref="N25:N26"/>
    <mergeCell ref="C23:D24"/>
    <mergeCell ref="E23:J24"/>
    <mergeCell ref="K23:L24"/>
    <mergeCell ref="M23:M24"/>
    <mergeCell ref="N23:N24"/>
    <mergeCell ref="O23:O24"/>
    <mergeCell ref="O21:O22"/>
    <mergeCell ref="P21:P22"/>
    <mergeCell ref="Q21:Q22"/>
    <mergeCell ref="R21:S22"/>
    <mergeCell ref="T21:W22"/>
    <mergeCell ref="X22:AD22"/>
    <mergeCell ref="P19:P20"/>
    <mergeCell ref="Q19:Q20"/>
    <mergeCell ref="R19:S20"/>
    <mergeCell ref="T19:W20"/>
    <mergeCell ref="X20:AD20"/>
    <mergeCell ref="X19:AD19"/>
    <mergeCell ref="X21:AD21"/>
    <mergeCell ref="C21:D22"/>
    <mergeCell ref="E21:J22"/>
    <mergeCell ref="K21:L22"/>
    <mergeCell ref="M21:M22"/>
    <mergeCell ref="N21:N22"/>
    <mergeCell ref="C19:D20"/>
    <mergeCell ref="E19:J20"/>
    <mergeCell ref="K19:L20"/>
    <mergeCell ref="M19:M20"/>
    <mergeCell ref="N19:N20"/>
    <mergeCell ref="O19:O20"/>
    <mergeCell ref="O17:O18"/>
    <mergeCell ref="P17:P18"/>
    <mergeCell ref="Q17:Q18"/>
    <mergeCell ref="R17:S18"/>
    <mergeCell ref="T17:W18"/>
    <mergeCell ref="X18:AD18"/>
    <mergeCell ref="P15:P16"/>
    <mergeCell ref="Q15:Q16"/>
    <mergeCell ref="R15:S16"/>
    <mergeCell ref="T15:W16"/>
    <mergeCell ref="X16:AD16"/>
    <mergeCell ref="X15:AD15"/>
    <mergeCell ref="X17:AD17"/>
    <mergeCell ref="C17:D18"/>
    <mergeCell ref="E17:J18"/>
    <mergeCell ref="K17:L18"/>
    <mergeCell ref="M17:M18"/>
    <mergeCell ref="N17:N18"/>
    <mergeCell ref="C15:D16"/>
    <mergeCell ref="E15:J16"/>
    <mergeCell ref="K15:L16"/>
    <mergeCell ref="M15:M16"/>
    <mergeCell ref="N15:N16"/>
    <mergeCell ref="O15:O16"/>
    <mergeCell ref="O13:O14"/>
    <mergeCell ref="P13:P14"/>
    <mergeCell ref="Q13:Q14"/>
    <mergeCell ref="R13:S14"/>
    <mergeCell ref="T13:W14"/>
    <mergeCell ref="X14:AD14"/>
    <mergeCell ref="M11:M12"/>
    <mergeCell ref="N11:N12"/>
    <mergeCell ref="O11:O12"/>
    <mergeCell ref="P11:P12"/>
    <mergeCell ref="Q11:Q12"/>
    <mergeCell ref="R11:S12"/>
    <mergeCell ref="T11:W12"/>
    <mergeCell ref="X12:AD12"/>
    <mergeCell ref="C13:D14"/>
    <mergeCell ref="E13:J14"/>
    <mergeCell ref="K13:L14"/>
    <mergeCell ref="M13:M14"/>
    <mergeCell ref="N13:N14"/>
    <mergeCell ref="C11:D12"/>
    <mergeCell ref="E11:J12"/>
    <mergeCell ref="K11:L12"/>
    <mergeCell ref="Q44:T44"/>
    <mergeCell ref="H44:P44"/>
    <mergeCell ref="U44:AA44"/>
    <mergeCell ref="C7:E7"/>
    <mergeCell ref="C5:E6"/>
    <mergeCell ref="V2:X3"/>
    <mergeCell ref="Y2:AA3"/>
    <mergeCell ref="D3:S3"/>
    <mergeCell ref="R6:S6"/>
    <mergeCell ref="X11:AD11"/>
    <mergeCell ref="AC2:AD3"/>
    <mergeCell ref="T6:Y6"/>
    <mergeCell ref="AA6:AB6"/>
    <mergeCell ref="AC6:AD6"/>
    <mergeCell ref="R7:S7"/>
    <mergeCell ref="T7:Y7"/>
    <mergeCell ref="AA7:AB7"/>
    <mergeCell ref="AC7:AD7"/>
    <mergeCell ref="W4:AC4"/>
    <mergeCell ref="F5:Q6"/>
    <mergeCell ref="R5:S5"/>
    <mergeCell ref="T5:Y5"/>
    <mergeCell ref="AA5:AB5"/>
    <mergeCell ref="AC5:AD5"/>
    <mergeCell ref="X23:AD23"/>
    <mergeCell ref="F8:S8"/>
    <mergeCell ref="X8:AD8"/>
    <mergeCell ref="T8:W8"/>
    <mergeCell ref="X13:AD13"/>
    <mergeCell ref="C41:AD42"/>
    <mergeCell ref="AH7:AI7"/>
    <mergeCell ref="AH8:AI8"/>
    <mergeCell ref="X27:AD27"/>
    <mergeCell ref="X29:AD29"/>
    <mergeCell ref="X31:AD31"/>
    <mergeCell ref="X33:AD33"/>
    <mergeCell ref="AG19:AJ21"/>
    <mergeCell ref="C8:E8"/>
    <mergeCell ref="F7:Q7"/>
  </mergeCells>
  <printOptions/>
  <pageMargins left="0.7086614173228347" right="0.5118110236220472" top="0.9448818897637796" bottom="0.5511811023622047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長崎県立島原南高等学校</dc:creator>
  <cp:keywords/>
  <dc:description/>
  <cp:lastModifiedBy>mkprof</cp:lastModifiedBy>
  <cp:lastPrinted>2015-07-24T03:14:12Z</cp:lastPrinted>
  <dcterms:created xsi:type="dcterms:W3CDTF">2007-04-19T23:53:49Z</dcterms:created>
  <dcterms:modified xsi:type="dcterms:W3CDTF">2016-04-28T07:57:45Z</dcterms:modified>
  <cp:category/>
  <cp:version/>
  <cp:contentType/>
  <cp:contentStatus/>
</cp:coreProperties>
</file>